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fileSharing userName="Amanda Zhang" reservationPassword="9212"/>
  <workbookPr/>
  <workbookProtection workbookPassword="9212" lockStructure="1"/>
  <bookViews>
    <workbookView windowWidth="23040" windowHeight="9300"/>
  </bookViews>
  <sheets>
    <sheet name="概述" sheetId="2" r:id="rId1"/>
    <sheet name="IoT安全控制矩阵" sheetId="3" r:id="rId2"/>
    <sheet name="域定义" sheetId="4" r:id="rId3"/>
    <sheet name="DomainAssignments" sheetId="5" state="hidden" r:id="rId4"/>
    <sheet name="Brainstorming" sheetId="6" state="hidden" r:id="rId5"/>
    <sheet name="Iot Matrix Control Review Guide" sheetId="7" state="hidden" r:id="rId6"/>
    <sheet name="CCMv3.01" sheetId="8" r:id="rId7"/>
    <sheet name="CIA" sheetId="9" state="hidden" r:id="rId8"/>
    <sheet name="CMF" sheetId="10" state="hidden" r:id="rId9"/>
    <sheet name="NIST CSF" sheetId="11" state="hidden" r:id="rId10"/>
    <sheet name="Safety" sheetId="12" state="hidden" r:id="rId11"/>
    <sheet name=" IOC Indicators of Compromise" sheetId="13" state="hidden" r:id="rId12"/>
    <sheet name="IoT Shared Responsibility" sheetId="14" state="hidden" r:id="rId13"/>
    <sheet name="Infrastructure" sheetId="15" state="hidden" r:id="rId14"/>
    <sheet name="Mapping- ENISA MRoza" sheetId="16" state="hidden" r:id="rId15"/>
    <sheet name="General Information MRoza" sheetId="17" state="hidden" r:id="rId16"/>
    <sheet name="README MRoza" sheetId="18" state="hidden" r:id="rId17"/>
    <sheet name="CSA IoT V2 to CSF MRoza" sheetId="19" state="hidden" r:id="rId18"/>
    <sheet name="CSF to CSA IoT V2 MRoza" sheetId="20" state="hidden" r:id="rId19"/>
  </sheets>
  <calcPr calcId="144525"/>
</workbook>
</file>

<file path=xl/sharedStrings.xml><?xml version="1.0" encoding="utf-8"?>
<sst xmlns="http://schemas.openxmlformats.org/spreadsheetml/2006/main" count="4271" uniqueCount="2316">
  <si>
    <t xml:space="preserve"> 物联网安全控制框架
版本 2
概述</t>
  </si>
  <si>
    <r>
      <rPr>
        <sz val="10"/>
        <color indexed="8"/>
        <rFont val="Arial"/>
        <charset val="134"/>
      </rPr>
      <t xml:space="preserve">
</t>
    </r>
    <r>
      <rPr>
        <sz val="10"/>
        <color indexed="8"/>
        <rFont val="宋体"/>
        <charset val="134"/>
      </rPr>
      <t>物联网（</t>
    </r>
    <r>
      <rPr>
        <sz val="10"/>
        <color indexed="8"/>
        <rFont val="Red Hat Text"/>
        <charset val="134"/>
      </rPr>
      <t>IoT</t>
    </r>
    <r>
      <rPr>
        <sz val="10"/>
        <color indexed="8"/>
        <rFont val="宋体"/>
        <charset val="134"/>
      </rPr>
      <t>）安全控制框架第</t>
    </r>
    <r>
      <rPr>
        <sz val="10"/>
        <color indexed="8"/>
        <rFont val="Red Hat Text"/>
        <charset val="134"/>
      </rPr>
      <t>2</t>
    </r>
    <r>
      <rPr>
        <sz val="10"/>
        <color indexed="8"/>
        <rFont val="宋体"/>
        <charset val="134"/>
      </rPr>
      <t>版与包含多种类型连接的设备、云服务和网络技术的企业</t>
    </r>
    <r>
      <rPr>
        <sz val="10"/>
        <color indexed="8"/>
        <rFont val="Red Hat Text"/>
        <charset val="134"/>
      </rPr>
      <t>IoT</t>
    </r>
    <r>
      <rPr>
        <sz val="10"/>
        <color indexed="8"/>
        <rFont val="宋体"/>
        <charset val="134"/>
      </rPr>
      <t>系统相关。该框架可用于许多</t>
    </r>
    <r>
      <rPr>
        <sz val="10"/>
        <color indexed="8"/>
        <rFont val="Red Hat Text"/>
        <charset val="134"/>
      </rPr>
      <t>IoT</t>
    </r>
    <r>
      <rPr>
        <sz val="10"/>
        <color indexed="8"/>
        <rFont val="宋体"/>
        <charset val="134"/>
      </rPr>
      <t>领域，范围覆盖从仅处理影响力有限的</t>
    </r>
    <r>
      <rPr>
        <sz val="10"/>
        <color indexed="8"/>
        <rFont val="Red Hat Text"/>
        <charset val="134"/>
      </rPr>
      <t>“</t>
    </r>
    <r>
      <rPr>
        <sz val="10"/>
        <color indexed="8"/>
        <rFont val="宋体"/>
        <charset val="134"/>
      </rPr>
      <t>低价值</t>
    </r>
    <r>
      <rPr>
        <sz val="10"/>
        <color indexed="8"/>
        <rFont val="Red Hat Text"/>
        <charset val="134"/>
      </rPr>
      <t>”</t>
    </r>
    <r>
      <rPr>
        <sz val="10"/>
        <color indexed="8"/>
        <rFont val="宋体"/>
        <charset val="134"/>
      </rPr>
      <t xml:space="preserve">数据的系统到支持关键服务的高度敏感的系统。系统所有者根据要存储和处理的数据的价值以及各种物理安全威胁的潜在影响对系统进行分类。
</t>
    </r>
    <r>
      <rPr>
        <sz val="10"/>
        <color indexed="8"/>
        <rFont val="宋体"/>
        <charset val="134"/>
      </rPr>
      <t>该框架可帮助用户识别适当的安全控制并将其分配给</t>
    </r>
    <r>
      <rPr>
        <sz val="10"/>
        <color indexed="8"/>
        <rFont val="Red Hat Text"/>
        <charset val="134"/>
      </rPr>
      <t>IoT</t>
    </r>
    <r>
      <rPr>
        <sz val="10"/>
        <color indexed="8"/>
        <rFont val="宋体"/>
        <charset val="134"/>
      </rPr>
      <t xml:space="preserve">架构中的特定组件，包括：
</t>
    </r>
    <r>
      <rPr>
        <sz val="10"/>
        <color indexed="8"/>
        <rFont val="宋体"/>
        <charset val="134"/>
      </rPr>
      <t xml:space="preserve">●设备
</t>
    </r>
    <r>
      <rPr>
        <sz val="10"/>
        <color indexed="8"/>
        <rFont val="宋体"/>
        <charset val="134"/>
      </rPr>
      <t xml:space="preserve">●网络
</t>
    </r>
    <r>
      <rPr>
        <sz val="10"/>
        <color indexed="8"/>
        <rFont val="宋体"/>
        <charset val="134"/>
      </rPr>
      <t xml:space="preserve">●网关
</t>
    </r>
    <r>
      <rPr>
        <sz val="10"/>
        <color indexed="8"/>
        <rFont val="宋体"/>
        <charset val="134"/>
      </rPr>
      <t xml:space="preserve">●云服务
</t>
    </r>
    <r>
      <rPr>
        <sz val="10"/>
        <color indexed="8"/>
        <rFont val="宋体"/>
        <charset val="134"/>
      </rPr>
      <t xml:space="preserve">分配给架构中每一层的控制代表了最佳的安全态势。在某些情况下，组件无法实施此框架中建议的某些控件。在这些情况下，系统安全架构师应找出这些缺陷，制定计划并使用替代措施减轻残留风险。
</t>
    </r>
    <r>
      <rPr>
        <sz val="10"/>
        <color indexed="8"/>
        <rFont val="Red Hat Text"/>
        <charset val="134"/>
      </rPr>
      <t xml:space="preserve"> 
</t>
    </r>
    <r>
      <rPr>
        <sz val="10"/>
        <color indexed="8"/>
        <rFont val="宋体"/>
        <charset val="134"/>
      </rPr>
      <t>本文档的内容可能包含技术上的不准确性、印刷错误和过时信息。</t>
    </r>
  </si>
  <si>
    <t xml:space="preserve">                              致谢                        </t>
  </si>
  <si>
    <t>发起人</t>
  </si>
  <si>
    <t>Brian Russell</t>
  </si>
  <si>
    <t>Michael Roza</t>
  </si>
  <si>
    <t>Aaron Guzman</t>
  </si>
  <si>
    <t>贡献者</t>
  </si>
  <si>
    <t>Umesh Jaiswal</t>
  </si>
  <si>
    <t>Raj Sachdev</t>
  </si>
  <si>
    <t>Ashish Vashishtha</t>
  </si>
  <si>
    <t>Renu Bedi</t>
  </si>
  <si>
    <t>Ramon Codina</t>
  </si>
  <si>
    <t>CSA员工</t>
  </si>
  <si>
    <t>Hillary Baron</t>
  </si>
  <si>
    <t>AnnMarie Ulskey (Graphic Design)</t>
  </si>
  <si>
    <t>翻译审校专家</t>
  </si>
  <si>
    <r>
      <rPr>
        <b/>
        <sz val="12"/>
        <color rgb="FF000000"/>
        <rFont val="宋体"/>
        <charset val="134"/>
      </rPr>
      <t>组织者</t>
    </r>
    <r>
      <rPr>
        <sz val="12"/>
        <color rgb="FF000000"/>
        <rFont val="宋体"/>
        <charset val="134"/>
      </rPr>
      <t>：余晓光</t>
    </r>
  </si>
  <si>
    <r>
      <rPr>
        <b/>
        <sz val="12"/>
        <color rgb="FF000000"/>
        <rFont val="宋体"/>
        <charset val="134"/>
      </rPr>
      <t>贡献者</t>
    </r>
    <r>
      <rPr>
        <sz val="12"/>
        <color rgb="FF000000"/>
        <rFont val="宋体"/>
        <charset val="134"/>
      </rPr>
      <t>：余晓光、刘宇馨、陈皓、姚凯、赵锐、何国锋、卢佐华、李腾飞、于继万、任永攀、薛伟佳、雷慧桃、刘洪森、姚博龙</t>
    </r>
  </si>
  <si>
    <r>
      <rPr>
        <b/>
        <sz val="12"/>
        <color rgb="FF000000"/>
        <rFont val="宋体"/>
        <charset val="134"/>
      </rPr>
      <t>主要审核者</t>
    </r>
    <r>
      <rPr>
        <sz val="12"/>
        <color rgb="FF000000"/>
        <rFont val="宋体"/>
        <charset val="134"/>
      </rPr>
      <t>：余晓光</t>
    </r>
  </si>
  <si>
    <r>
      <rPr>
        <b/>
        <sz val="12"/>
        <color rgb="FF000000"/>
        <rFont val="宋体"/>
        <charset val="134"/>
      </rPr>
      <t>贡献单位</t>
    </r>
    <r>
      <rPr>
        <sz val="12"/>
        <color rgb="FF000000"/>
        <rFont val="宋体"/>
        <charset val="134"/>
      </rPr>
      <t>：华为、奇安信、中国电信、浙江大华、启明星辰</t>
    </r>
  </si>
  <si>
    <t>变更日志</t>
  </si>
  <si>
    <t>日期</t>
  </si>
  <si>
    <t>版本</t>
  </si>
  <si>
    <t>备注</t>
  </si>
  <si>
    <t>本文第1版发布。</t>
  </si>
  <si>
    <t>本文第2版发布。</t>
  </si>
  <si>
    <r>
      <rPr>
        <sz val="12"/>
        <color rgb="FF000000"/>
        <rFont val="Red Hat Text"/>
        <charset val="134"/>
      </rPr>
      <t xml:space="preserve">
©2022</t>
    </r>
    <r>
      <rPr>
        <sz val="12"/>
        <color rgb="FF000000"/>
        <rFont val="宋体"/>
        <charset val="134"/>
      </rPr>
      <t>云安全联盟</t>
    </r>
    <r>
      <rPr>
        <sz val="12"/>
        <color rgb="FF000000"/>
        <rFont val="Red Hat Text"/>
        <charset val="134"/>
      </rPr>
      <t>–</t>
    </r>
    <r>
      <rPr>
        <sz val="12"/>
        <color rgb="FF000000"/>
        <rFont val="宋体"/>
        <charset val="134"/>
      </rPr>
      <t>权利所有。您可以在</t>
    </r>
    <r>
      <rPr>
        <sz val="12"/>
        <color rgb="FF000000"/>
        <rFont val="Red Hat Text"/>
        <charset val="134"/>
      </rPr>
      <t>https://cloudsecurityalliance.org</t>
    </r>
    <r>
      <rPr>
        <sz val="12"/>
        <color rgb="FF000000"/>
        <rFont val="宋体"/>
        <charset val="134"/>
      </rPr>
      <t>下载、存储、在计算机上显示、查看、打印和链接到云安全联盟，但必须遵守以下条件：（</t>
    </r>
    <r>
      <rPr>
        <sz val="12"/>
        <color rgb="FF000000"/>
        <rFont val="Red Hat Text"/>
        <charset val="134"/>
      </rPr>
      <t>1</t>
    </r>
    <r>
      <rPr>
        <sz val="12"/>
        <color rgb="FF000000"/>
        <rFont val="宋体"/>
        <charset val="134"/>
      </rPr>
      <t>）草案仅可供您个人参考，不得用于商业用途；（</t>
    </r>
    <r>
      <rPr>
        <sz val="12"/>
        <color rgb="FF000000"/>
        <rFont val="Red Hat Text"/>
        <charset val="134"/>
      </rPr>
      <t>2</t>
    </r>
    <r>
      <rPr>
        <sz val="12"/>
        <color rgb="FF000000"/>
        <rFont val="宋体"/>
        <charset val="134"/>
      </rPr>
      <t>）不得以任何方式修改或改变该草案；</t>
    </r>
    <r>
      <rPr>
        <sz val="12"/>
        <color rgb="FF000000"/>
        <rFont val="Red Hat Text"/>
        <charset val="134"/>
      </rPr>
      <t xml:space="preserve">  </t>
    </r>
    <r>
      <rPr>
        <sz val="12"/>
        <color rgb="FF000000"/>
        <rFont val="宋体"/>
        <charset val="134"/>
      </rPr>
      <t>（</t>
    </r>
    <r>
      <rPr>
        <sz val="12"/>
        <color rgb="FF000000"/>
        <rFont val="Red Hat Text"/>
        <charset val="134"/>
      </rPr>
      <t>3</t>
    </r>
    <r>
      <rPr>
        <sz val="12"/>
        <color rgb="FF000000"/>
        <rFont val="宋体"/>
        <charset val="134"/>
      </rPr>
      <t>）不得再次分发该草案；</t>
    </r>
    <r>
      <rPr>
        <sz val="12"/>
        <color rgb="FF000000"/>
        <rFont val="Red Hat Text"/>
        <charset val="134"/>
      </rPr>
      <t xml:space="preserve"> </t>
    </r>
    <r>
      <rPr>
        <sz val="12"/>
        <color rgb="FF000000"/>
        <rFont val="宋体"/>
        <charset val="134"/>
      </rPr>
      <t>（</t>
    </r>
    <r>
      <rPr>
        <sz val="12"/>
        <color rgb="FF000000"/>
        <rFont val="Red Hat Text"/>
        <charset val="134"/>
      </rPr>
      <t>4</t>
    </r>
    <r>
      <rPr>
        <sz val="12"/>
        <color rgb="FF000000"/>
        <rFont val="宋体"/>
        <charset val="134"/>
      </rPr>
      <t>）不得删除商标、版权或其他声明。</t>
    </r>
    <r>
      <rPr>
        <sz val="12"/>
        <color rgb="FF000000"/>
        <rFont val="Red Hat Text"/>
        <charset val="134"/>
      </rPr>
      <t xml:space="preserve"> </t>
    </r>
    <r>
      <rPr>
        <sz val="12"/>
        <color rgb="FF000000"/>
        <rFont val="宋体"/>
        <charset val="134"/>
      </rPr>
      <t>可以根据美国版权法的</t>
    </r>
    <r>
      <rPr>
        <sz val="12"/>
        <color rgb="FF000000"/>
        <rFont val="Red Hat Text"/>
        <charset val="134"/>
      </rPr>
      <t>“</t>
    </r>
    <r>
      <rPr>
        <sz val="12"/>
        <color rgb="FF000000"/>
        <rFont val="宋体"/>
        <charset val="134"/>
      </rPr>
      <t>合理使用</t>
    </r>
    <r>
      <rPr>
        <sz val="12"/>
        <color rgb="FF000000"/>
        <rFont val="Red Hat Text"/>
        <charset val="134"/>
      </rPr>
      <t>”</t>
    </r>
    <r>
      <rPr>
        <sz val="12"/>
        <color rgb="FF000000"/>
        <rFont val="宋体"/>
        <charset val="134"/>
      </rPr>
      <t>条款的许可引用部分草案，前提是将引用部分归功于云安全联盟。</t>
    </r>
  </si>
  <si>
    <t xml:space="preserve">
有关该框架的更多详细信息，请从以下位置下载“物联网（IoT）安全控制框架指南v2”：https://cloudsecurityalliance.org/artifacts/guide-to-the-internet-of-things-iot-security-controls-framework-v2/</t>
  </si>
  <si>
    <t>物联网系统影响水平</t>
  </si>
  <si>
    <t>实施指导</t>
  </si>
  <si>
    <t>架构分配</t>
  </si>
  <si>
    <t>控制域</t>
  </si>
  <si>
    <t>控制子域</t>
  </si>
  <si>
    <t>控制ID</t>
  </si>
  <si>
    <t xml:space="preserve">CCM域/ID
3.01
</t>
  </si>
  <si>
    <t>控制项</t>
  </si>
  <si>
    <t>机密性</t>
  </si>
  <si>
    <t>完整性</t>
  </si>
  <si>
    <t>可用性</t>
  </si>
  <si>
    <t>额外指导</t>
  </si>
  <si>
    <t>参考资料</t>
  </si>
  <si>
    <t>控制类型</t>
  </si>
  <si>
    <t>人工/自动/半自动</t>
  </si>
  <si>
    <t>频次</t>
  </si>
  <si>
    <t>设备</t>
  </si>
  <si>
    <t>网络</t>
  </si>
  <si>
    <t>网关</t>
  </si>
  <si>
    <t>云服务</t>
  </si>
  <si>
    <t>资产管理
资产库存</t>
  </si>
  <si>
    <t>资产管理</t>
  </si>
  <si>
    <t>资产库存</t>
  </si>
  <si>
    <t>ASM-01</t>
  </si>
  <si>
    <t xml:space="preserve">DCS-01
MOS-09
</t>
  </si>
  <si>
    <t>安排任务至少每季度更新一次资产/库存数据库。</t>
  </si>
  <si>
    <t>中</t>
  </si>
  <si>
    <t>完整而准确的资产清单是管理安全风险的关键。 最好使用自动化技术更新IoT库存的更改。</t>
  </si>
  <si>
    <r>
      <rPr>
        <u/>
        <sz val="9"/>
        <color indexed="11"/>
        <rFont val="宋体"/>
        <charset val="134"/>
      </rPr>
      <t xml:space="preserve">CIS Control 1: Inventory and Control of Hardware Assets </t>
    </r>
    <r>
      <rPr>
        <sz val="9"/>
        <color indexed="8"/>
        <rFont val="宋体"/>
        <charset val="134"/>
      </rPr>
      <t xml:space="preserve">
</t>
    </r>
    <r>
      <rPr>
        <u/>
        <sz val="9"/>
        <color indexed="19"/>
        <rFont val="宋体"/>
        <charset val="134"/>
      </rPr>
      <t>https://www.cisecurity.org/controls/</t>
    </r>
  </si>
  <si>
    <t>P</t>
  </si>
  <si>
    <t>A</t>
  </si>
  <si>
    <t>C</t>
  </si>
  <si>
    <t>ASM-02</t>
  </si>
  <si>
    <t>DCS-01
MOS-09</t>
  </si>
  <si>
    <t>部署库存管理系统并记录库存中每个物联网设备的详细信息。 使用此库存管理系统跟踪每个IoT设备的版本，包括固件和补丁程序状态、实时操作系统（RTOS）版本/映像版本、应用程序/库版本、丢失或退役的状态以及设备分配给谁。设备位置也应包括。</t>
  </si>
  <si>
    <t xml:space="preserve">库存管理系统用于所有IoT设备至关重要，可以减少被僵尸网络活动所接管的设备的威胁。
 </t>
  </si>
  <si>
    <r>
      <rPr>
        <u/>
        <sz val="9"/>
        <color indexed="11"/>
        <rFont val="宋体"/>
        <charset val="134"/>
      </rPr>
      <t xml:space="preserve">IT Asset Management
</t>
    </r>
    <r>
      <rPr>
        <u/>
        <sz val="9"/>
        <color indexed="19"/>
        <rFont val="宋体"/>
        <charset val="134"/>
      </rPr>
      <t>https://nvlpubs.nist.gov/nistpubs/SpecialPublications/NIST.SP.1800-5.pdf</t>
    </r>
  </si>
  <si>
    <t>D</t>
  </si>
  <si>
    <t>资产管理
资产监测</t>
  </si>
  <si>
    <t>资产监测</t>
  </si>
  <si>
    <t>ASM-03</t>
  </si>
  <si>
    <t>通过配置节点以提醒电池电量不足或电池电量消耗增加的信息，从而监测IoT节点功率水平。 调查与电池过度消耗有关的所有发现的事件。</t>
  </si>
  <si>
    <t>高</t>
  </si>
  <si>
    <t xml:space="preserve">监测可以帮助抵御旨在消耗WSN架构中关键路由节点的能量的攻击。
 </t>
  </si>
  <si>
    <t>资产管理
命名转换</t>
  </si>
  <si>
    <t>命名转换</t>
  </si>
  <si>
    <t>ASM-04</t>
  </si>
  <si>
    <t>CCC-01</t>
  </si>
  <si>
    <t xml:space="preserve">为物联网设备建立命名约定，并为每个设备配置唯一的标识符。标识符在整个企业中应该是唯一的，并且其设计应允许以后合并大量其他设​​备（例如，合并/收购）而不会名称冲突。
</t>
  </si>
  <si>
    <t>低</t>
  </si>
  <si>
    <t>准确的标识符有助于资产管理和漏洞/补丁程序管理。</t>
  </si>
  <si>
    <t>E</t>
  </si>
  <si>
    <t>配置管理
遗留设备</t>
  </si>
  <si>
    <t>CCM-01</t>
  </si>
  <si>
    <t>GRM-10</t>
  </si>
  <si>
    <t>每年评估遗留物联网设备以进行技术升级。在此期间，请使用网关安全机制扩展安全边界并减轻这些遗留设备暴露带来的风险。</t>
  </si>
  <si>
    <t>不支持硬件安全信任根的遗留设备应在实际可行的情况下尽快更换。</t>
  </si>
  <si>
    <r>
      <rPr>
        <u/>
        <sz val="9"/>
        <color indexed="11"/>
        <rFont val="宋体"/>
        <charset val="134"/>
      </rPr>
      <t xml:space="preserve">Wikipedia: Legacy Systems
</t>
    </r>
    <r>
      <rPr>
        <u/>
        <sz val="9"/>
        <color indexed="19"/>
        <rFont val="宋体"/>
        <charset val="134"/>
      </rPr>
      <t>https://en.wikipedia.org/wiki/Legacy_system</t>
    </r>
  </si>
  <si>
    <t>M</t>
  </si>
  <si>
    <t>配置管理
配置控制</t>
  </si>
  <si>
    <t>配置管理</t>
  </si>
  <si>
    <t>配置控制</t>
  </si>
  <si>
    <t>CCM-02</t>
  </si>
  <si>
    <t>CCC-03</t>
  </si>
  <si>
    <t>定义并遵循质量变更控制和测试流程（如信息技术基础架构库（ITIL）服务管理），并建立以系统可用性、机密性以及系统和服务完整性为重点的基准、测试和发布标准。</t>
  </si>
  <si>
    <t>变更控制流程不足会带来新的风险或降低现有安全控制措施的有效性。</t>
  </si>
  <si>
    <r>
      <rPr>
        <u/>
        <sz val="9"/>
        <color indexed="11"/>
        <rFont val="宋体"/>
        <charset val="134"/>
      </rPr>
      <t>ISO 27001 Security</t>
    </r>
    <r>
      <rPr>
        <sz val="9"/>
        <color indexed="8"/>
        <rFont val="宋体"/>
        <charset val="134"/>
      </rPr>
      <t xml:space="preserve">
</t>
    </r>
    <r>
      <rPr>
        <u/>
        <sz val="9"/>
        <color indexed="19"/>
        <rFont val="宋体"/>
        <charset val="134"/>
      </rPr>
      <t>http://www.iso27001security.com/ISO27k_Model_policy_on_change_management_and_control.docx</t>
    </r>
    <r>
      <rPr>
        <sz val="9"/>
        <color indexed="8"/>
        <rFont val="宋体"/>
        <charset val="134"/>
      </rPr>
      <t xml:space="preserve">
CRR Supplemental Resource Guide
</t>
    </r>
    <r>
      <rPr>
        <u/>
        <sz val="9"/>
        <color indexed="19"/>
        <rFont val="宋体"/>
        <charset val="134"/>
      </rPr>
      <t>https://www.us-cert.gov/sites/default/files/c3vp/crr_resources_guides/CRR_Resource_Guide-CCM.pdf</t>
    </r>
    <r>
      <rPr>
        <sz val="9"/>
        <color indexed="8"/>
        <rFont val="宋体"/>
        <charset val="134"/>
      </rPr>
      <t xml:space="preserve"> </t>
    </r>
  </si>
  <si>
    <t>配置管理
配置文件</t>
  </si>
  <si>
    <t>配置文件</t>
  </si>
  <si>
    <t>CCM-03</t>
  </si>
  <si>
    <t>BCR-04</t>
  </si>
  <si>
    <t>实施配置管理程序，检测对IoT系统配置文件的所有修改。 在检测到未经授权的更改时实施响应计划。</t>
  </si>
  <si>
    <t>某些IoT设备（如机器人技术）会根据在通过网络传输到设备的配置文件中设置的参数进行操作。 这些文件必须受到完整性保护，避免恶意行为者修改或覆盖配置。</t>
  </si>
  <si>
    <r>
      <rPr>
        <u/>
        <sz val="9"/>
        <color indexed="11"/>
        <rFont val="宋体"/>
        <charset val="134"/>
      </rPr>
      <t xml:space="preserve">Good Practices for Security of Internet of Things
</t>
    </r>
    <r>
      <rPr>
        <u/>
        <sz val="9"/>
        <color indexed="19"/>
        <rFont val="宋体"/>
        <charset val="134"/>
      </rPr>
      <t>https://www.enisa.europa.eu/publications/good-practices-for-security-of-iot/at_download/fullReport</t>
    </r>
  </si>
  <si>
    <t>配置管理
报废计划</t>
  </si>
  <si>
    <t>报废计划</t>
  </si>
  <si>
    <t>CCM-05</t>
  </si>
  <si>
    <t>AAC-2
DCS-01
GRM-10
MOS-09</t>
  </si>
  <si>
    <t>每年检查IoT库存，识别企业内使用的已在或在明年达到使用寿命的产品。 此审查应包括检查以确保供应商尚未宣布计划停止对产品或其相关服务的支持。 标记任何有寿命终止风险的设备，并采取措施购买更新的设备。</t>
  </si>
  <si>
    <t>独立评估可提供有关哪些方法有效以及哪些方面需要改进的反馈。应由独立于负责遵循标准和程序的团队的个人进行评估。</t>
  </si>
  <si>
    <r>
      <rPr>
        <u/>
        <sz val="9"/>
        <color indexed="11"/>
        <rFont val="宋体"/>
        <charset val="134"/>
      </rPr>
      <t xml:space="preserve">An IoT Control Audit Methodology
</t>
    </r>
    <r>
      <rPr>
        <u/>
        <sz val="9"/>
        <color indexed="19"/>
        <rFont val="宋体"/>
        <charset val="134"/>
      </rPr>
      <t>https://www.isaca.org/Journal/archives/2017/Volume-6/Pages/an-iot-control-audit-methodology.aspx</t>
    </r>
    <r>
      <rPr>
        <sz val="9"/>
        <color indexed="8"/>
        <rFont val="宋体"/>
        <charset val="134"/>
      </rPr>
      <t xml:space="preserve">
The Internet of Things: What Is It and Why Should Internal Audit Care?
</t>
    </r>
    <r>
      <rPr>
        <u/>
        <sz val="9"/>
        <color indexed="19"/>
        <rFont val="宋体"/>
        <charset val="134"/>
      </rPr>
      <t>https://www.protiviti.com/sites/default/files/united_states/insights/internal-audit-and-the-internet-of-things-whitepaper-protiviti.pdf</t>
    </r>
  </si>
  <si>
    <t>S</t>
  </si>
  <si>
    <t>配置管理
固件升级</t>
  </si>
  <si>
    <t>固件升级</t>
  </si>
  <si>
    <t>CCM-07</t>
  </si>
  <si>
    <t>MOS-19</t>
  </si>
  <si>
    <t>完整性可保护IoT设备的固件映像。 定义流程以恢复怀疑被破坏或损坏的IoT设备。 至少每年在不同设备类型之间测试更新过程。</t>
  </si>
  <si>
    <t>如果需要，存储的固件映像可提供可靠的备份点。 测试备份可确保设备在中断后可以恢复，从而减轻因丢失映像或错误的存储技术而带来的风险。</t>
  </si>
  <si>
    <r>
      <rPr>
        <u/>
        <sz val="9"/>
        <color indexed="11"/>
        <rFont val="宋体"/>
        <charset val="134"/>
      </rPr>
      <t>CSA Recommendations for IoT Firmware Update Processes</t>
    </r>
    <r>
      <rPr>
        <sz val="9"/>
        <color indexed="8"/>
        <rFont val="宋体"/>
        <charset val="134"/>
      </rPr>
      <t xml:space="preserve">
</t>
    </r>
    <r>
      <rPr>
        <u/>
        <sz val="9"/>
        <color indexed="19"/>
        <rFont val="宋体"/>
        <charset val="134"/>
      </rPr>
      <t>https://downloads.cloudsecurityalliance.org/assets/research/internet-of-things/recommendations-for-iot-firmware-update-processes.pdf</t>
    </r>
  </si>
  <si>
    <t>CCM-08</t>
  </si>
  <si>
    <t>建立配置控制委员会（CCB）审查对IoT系统的修改/更改。  CCB应该定义更新流程，包括在部署之前对所有更新进行测试（功能，安全性，互操作性）。</t>
  </si>
  <si>
    <t>配置控制委员会的使用提供了一个责任点，确保遵循变更控制流程。</t>
  </si>
  <si>
    <r>
      <rPr>
        <u/>
        <sz val="9"/>
        <color indexed="11"/>
        <rFont val="宋体"/>
        <charset val="134"/>
      </rPr>
      <t xml:space="preserve">CSA Recommendations for IoT Firmware Update Processes
</t>
    </r>
    <r>
      <rPr>
        <u/>
        <sz val="9"/>
        <color indexed="19"/>
        <rFont val="宋体"/>
        <charset val="134"/>
      </rPr>
      <t>https://downloads.cloudsecurityalliance.org/assets/research/internet-of-things/recommendations-for-iot-firmware-update-processes.pdf</t>
    </r>
  </si>
  <si>
    <t>CCM-06</t>
  </si>
  <si>
    <t>为无线更新实施安全的过渡系统，以防止入侵和恶意逻辑。 在将文件传输到边缘设备之前，对文件采取完整性控制。</t>
  </si>
  <si>
    <t>用于更新的安全通信，并确保更新的完整性。 实现更新的版本和时间戳日志，并集成加密保护和软件更新签名。 确认配置控件，并确认可以回滚更新</t>
  </si>
  <si>
    <t>应用程序安全</t>
  </si>
  <si>
    <t>CLS-01</t>
  </si>
  <si>
    <t>IAM-02</t>
  </si>
  <si>
    <t>向所有云服务器、服务和网关提供数字证书，建立受信任的通信。</t>
  </si>
  <si>
    <t>需要所有云服务和网关之间的相互身份验证。</t>
  </si>
  <si>
    <r>
      <rPr>
        <u/>
        <sz val="9"/>
        <color indexed="11"/>
        <rFont val="宋体"/>
        <charset val="134"/>
      </rPr>
      <t xml:space="preserve">NIST Cloud Computing Standards Roadmap V2 
</t>
    </r>
    <r>
      <rPr>
        <u/>
        <sz val="9"/>
        <color indexed="19"/>
        <rFont val="宋体"/>
        <charset val="134"/>
      </rPr>
      <t>https://www.nist.gov/system/files/documents/itl/cloud/NIST_SP-500-291_Version-2_2013_June18_FINAL.pdf</t>
    </r>
  </si>
  <si>
    <t>CLS-02</t>
  </si>
  <si>
    <t>IAM-08
IVS-06</t>
  </si>
  <si>
    <t>将云网关配置为仅接受来自受信任设备的通信。 将授权设备列入白名单，并记录来自未授权设备的尝试通信。</t>
  </si>
  <si>
    <t>将应用程序和设备列入白名单可能是一种有用的方法，可用于确定只有受信任的设备才能与云服务通信。</t>
  </si>
  <si>
    <r>
      <rPr>
        <u/>
        <sz val="9"/>
        <color indexed="11"/>
        <rFont val="宋体"/>
        <charset val="134"/>
      </rPr>
      <t xml:space="preserve">NIST Guide to Application Whitelisting
</t>
    </r>
    <r>
      <rPr>
        <u/>
        <sz val="9"/>
        <color indexed="19"/>
        <rFont val="宋体"/>
        <charset val="134"/>
      </rPr>
      <t>https://www.csrc.nist.gov/publications/detail/sp/800-167/final</t>
    </r>
    <r>
      <rPr>
        <sz val="9"/>
        <color indexed="8"/>
        <rFont val="宋体"/>
        <charset val="134"/>
      </rPr>
      <t xml:space="preserve"> </t>
    </r>
  </si>
  <si>
    <t>CLS-04</t>
  </si>
  <si>
    <t>STA-05</t>
  </si>
  <si>
    <t>与云服务提供商（CSP）签署隐私协议。 确保有适当的安全控制措施保护敏感数据（个人身份信息（PII）/受保护的健康信息（PHI））</t>
  </si>
  <si>
    <t>物联网解决方案提供商通常会提供与设备接口的SaaS，以收集遥测数据或支持设备管理。 客户必须了解在SaaS中收集、处理和存储的数据，并确保SaaS提供商针对数据敏感性建立适当的安全控制。</t>
  </si>
  <si>
    <r>
      <rPr>
        <u/>
        <sz val="9"/>
        <color indexed="11"/>
        <rFont val="宋体"/>
        <charset val="134"/>
      </rPr>
      <t xml:space="preserve">CSA Privacy Level Agreement [V2]: A Compliance Tool for Providing Cloud Services in the European Union
</t>
    </r>
    <r>
      <rPr>
        <u/>
        <sz val="9"/>
        <color indexed="19"/>
        <rFont val="宋体"/>
        <charset val="134"/>
      </rPr>
      <t>https://downloads.cloudsecurityalliance.org/assets/research/pla/downloads/2015_05_28_PrivacyLevelAgreementV2_FINAL_JRS5.pdf</t>
    </r>
  </si>
  <si>
    <t>CLS-05</t>
  </si>
  <si>
    <t>安全地配置云服务。</t>
  </si>
  <si>
    <t>请参阅并遵循适当的CSP安全指南文档。</t>
  </si>
  <si>
    <r>
      <rPr>
        <sz val="9"/>
        <color indexed="8"/>
        <rFont val="宋体"/>
        <charset val="134"/>
      </rPr>
      <t xml:space="preserve">Cloud Information Center
</t>
    </r>
    <r>
      <rPr>
        <u/>
        <sz val="9"/>
        <color indexed="19"/>
        <rFont val="宋体"/>
        <charset val="134"/>
      </rPr>
      <t>https://cic.gsa.gov/basics/cloud-security</t>
    </r>
  </si>
  <si>
    <t>CLS-06</t>
  </si>
  <si>
    <t>TVM-02</t>
  </si>
  <si>
    <t xml:space="preserve">保持所有云基础架构的更新和修补。
</t>
  </si>
  <si>
    <t>对于支持设备部署的基础设施即服务（IaaS）和平台即服务（PaaS）云实施，请确保定期更新和修补所有云组件。</t>
  </si>
  <si>
    <r>
      <rPr>
        <sz val="9"/>
        <color indexed="8"/>
        <rFont val="宋体"/>
        <charset val="134"/>
      </rPr>
      <t xml:space="preserve">Cloud Security Guidance .gov Cloud Security Baseline </t>
    </r>
    <r>
      <rPr>
        <u/>
        <sz val="9"/>
        <color indexed="8"/>
        <rFont val="宋体"/>
        <charset val="134"/>
      </rPr>
      <t xml:space="preserve">
</t>
    </r>
    <r>
      <rPr>
        <u/>
        <sz val="9"/>
        <color indexed="19"/>
        <rFont val="宋体"/>
        <charset val="134"/>
      </rPr>
      <t>https://us-cert.cisa.gov/sites/default/files/publications/Cloud_Security_Guidance-.gov_Cloud_Security_Baseline.pd</t>
    </r>
    <r>
      <rPr>
        <sz val="9"/>
        <color indexed="8"/>
        <rFont val="宋体"/>
        <charset val="134"/>
      </rPr>
      <t>f</t>
    </r>
  </si>
  <si>
    <t>CLS-07</t>
  </si>
  <si>
    <t>IVS-01
SEF-03</t>
  </si>
  <si>
    <t xml:space="preserve"> 
监视所有应用程序编程接口（API）调用并对潜在的API滥用报警。</t>
  </si>
  <si>
    <t>云访问安全代理（CASB）之类的某些解决方案支持组织与SaaS提供商之间的API调用监视。此类解决方案也可以设计为强制执行组织策略。</t>
  </si>
  <si>
    <r>
      <rPr>
        <u/>
        <sz val="9"/>
        <color indexed="11"/>
        <rFont val="宋体"/>
        <charset val="134"/>
      </rPr>
      <t xml:space="preserve">NIST SP 800-204A: Building Secure Microservice Based Applications Using Service Mesh Architecture </t>
    </r>
    <r>
      <rPr>
        <u/>
        <sz val="9"/>
        <color indexed="19"/>
        <rFont val="宋体"/>
        <charset val="134"/>
      </rPr>
      <t xml:space="preserve">https://nvlpubs.nist.gov/nistpubs/SpecialPublications/NIST.SP.800-204A.pdf
</t>
    </r>
    <r>
      <rPr>
        <sz val="9"/>
        <color indexed="8"/>
        <rFont val="宋体"/>
        <charset val="134"/>
      </rPr>
      <t xml:space="preserve">Cloud Security Guidance .gov Cloud Security Baseline 
</t>
    </r>
    <r>
      <rPr>
        <u/>
        <sz val="9"/>
        <color indexed="19"/>
        <rFont val="宋体"/>
        <charset val="134"/>
      </rPr>
      <t>https://us-cert.cisa.gov/sites/default/files/publications/Cloud_Security_Guidance-.gov_Cloud_Security_Baseline.pdf</t>
    </r>
  </si>
  <si>
    <t>CLS-08</t>
  </si>
  <si>
    <t>IAM-09</t>
  </si>
  <si>
    <t>验证连接到云服务的IoT设备身份。 拒绝对任何未通过身份验证的设备的访问，并记录该访问尝试，并为一定时间段内触发安全管理员警报的失败次数设置阈值。</t>
  </si>
  <si>
    <t>例如，设备在30分钟内未通过身份验证五次以上，则将该序列标记为安全事件并向安全管理员报警。</t>
  </si>
  <si>
    <r>
      <rPr>
        <u/>
        <sz val="9"/>
        <color indexed="11"/>
        <rFont val="宋体"/>
        <charset val="134"/>
      </rPr>
      <t xml:space="preserve">NIST Special Publication 800-171: Protecting Controlled Unclassified Information in Nonfederal Systems and Organizations
</t>
    </r>
    <r>
      <rPr>
        <u/>
        <sz val="9"/>
        <color indexed="19"/>
        <rFont val="宋体"/>
        <charset val="134"/>
      </rPr>
      <t>https://nvlpubs.nist.gov/nistpubs/SpecialPublications/NIST.SP.800-171r1.pdf</t>
    </r>
    <r>
      <rPr>
        <sz val="9"/>
        <color indexed="8"/>
        <rFont val="宋体"/>
        <charset val="134"/>
      </rPr>
      <t xml:space="preserve">
Common Criteria for Information Technology Security Evaluation 
</t>
    </r>
    <r>
      <rPr>
        <u/>
        <sz val="9"/>
        <color indexed="19"/>
        <rFont val="宋体"/>
        <charset val="134"/>
      </rPr>
      <t>https://www.commoncriteriaportal.org/files/ccfiles/CCPART2V3.1R5.pdf</t>
    </r>
    <r>
      <rPr>
        <sz val="9"/>
        <color indexed="8"/>
        <rFont val="宋体"/>
        <charset val="134"/>
      </rPr>
      <t xml:space="preserve">
NIST 8200: Interagency Report on the Status of International Cybersecurity Standardization for the Internet of Things (IoT) </t>
    </r>
    <r>
      <rPr>
        <u/>
        <sz val="9"/>
        <color indexed="19"/>
        <rFont val="宋体"/>
        <charset val="134"/>
      </rPr>
      <t>https://nvlpubs.nist.gov/nistpubs/ir/2018/NIST.IR.8200.pdf</t>
    </r>
  </si>
  <si>
    <t>CLS-09</t>
  </si>
  <si>
    <t>需要对IoT服务管理控制台进行身份验证。 对访问管理控制台的每个操作员和管理员提供唯一身份。</t>
  </si>
  <si>
    <t>该控制措施在云服务管理控制台中建立用户问责制。</t>
  </si>
  <si>
    <r>
      <rPr>
        <u/>
        <sz val="9"/>
        <color indexed="11"/>
        <rFont val="宋体"/>
        <charset val="134"/>
      </rPr>
      <t xml:space="preserve">Cloud Security Guidance.gov Cloud Security Baseline
</t>
    </r>
    <r>
      <rPr>
        <u/>
        <sz val="9"/>
        <color indexed="19"/>
        <rFont val="宋体"/>
        <charset val="134"/>
      </rPr>
      <t>https://us-cert.cisa.gov/sites/default/files/publications/Cloud_Security_Guidance-.gov_Cloud_Security_Baseline.pdf</t>
    </r>
  </si>
  <si>
    <t>CLS-11</t>
  </si>
  <si>
    <t>对登录到云服务的管理控制台强制实施多因素身份验证。</t>
  </si>
  <si>
    <t>应为登录到云服务的管理控制台的管理员等特权用户强制执行多因素身份验证。</t>
  </si>
  <si>
    <r>
      <rPr>
        <u/>
        <sz val="9"/>
        <color indexed="11"/>
        <rFont val="宋体"/>
        <charset val="134"/>
      </rPr>
      <t xml:space="preserve">Cloud Security Guidance .gov Cloud Security Baseline
</t>
    </r>
    <r>
      <rPr>
        <u/>
        <sz val="9"/>
        <color indexed="19"/>
        <rFont val="宋体"/>
        <charset val="134"/>
      </rPr>
      <t>https://us-cert.cisa.gov/sites/default/files/publications/Cloud_Security_Guidance-.gov_Cloud_Security_Baseline.pdf</t>
    </r>
  </si>
  <si>
    <t>CLS-12</t>
  </si>
  <si>
    <t>IVS-06</t>
  </si>
  <si>
    <t>将所有云API的范围限制为特定的Internet协议（IP）地址、网关或应用程序。</t>
  </si>
  <si>
    <t>可以为云API创建策略，绝对未明确允许的任何IP地址、网关或应用程序的访问。 从这些来源调用API的用户可以访问API。 来自其他任何来源的呼叫均被拒绝，并收到“ HTTP 403 禁止访问”错误消息。</t>
  </si>
  <si>
    <r>
      <rPr>
        <u/>
        <sz val="9"/>
        <color indexed="11"/>
        <rFont val="宋体"/>
        <charset val="134"/>
      </rPr>
      <t xml:space="preserve">AWS: How do I use a resource policy to allow certain IP addresses to access my API Gateway API?
</t>
    </r>
    <r>
      <rPr>
        <u/>
        <sz val="9"/>
        <color indexed="19"/>
        <rFont val="宋体"/>
        <charset val="134"/>
      </rPr>
      <t>https://aws.amazon.com/premiumsupport/knowledge-center/api-gateway-resource-policy-access/</t>
    </r>
  </si>
  <si>
    <t>CLS-13</t>
  </si>
  <si>
    <t>IVS-01</t>
  </si>
  <si>
    <t>限制每个API的允许操作（如只读、读/写等）</t>
  </si>
  <si>
    <t>利用基于角色的访问控制限制每个API操作。 如果用户为POST负载的一部分提交“只读”属性的“写”值，则会显示“ HTTP 403禁止访问”错误。</t>
  </si>
  <si>
    <r>
      <rPr>
        <u/>
        <sz val="9"/>
        <color indexed="11"/>
        <rFont val="宋体"/>
        <charset val="134"/>
      </rPr>
      <t xml:space="preserve">Marketo: Descriptions of Role Permissions
</t>
    </r>
    <r>
      <rPr>
        <u/>
        <sz val="9"/>
        <color indexed="19"/>
        <rFont val="宋体"/>
        <charset val="134"/>
      </rPr>
      <t>https://docs.marketo.com/display/public/DOCS/Descriptions+of+Role+Permissions</t>
    </r>
  </si>
  <si>
    <t>CLS-14</t>
  </si>
  <si>
    <t>TVM-01</t>
  </si>
  <si>
    <t>使用防病毒保护和基于主机的安全监测，保护用于远程访问云管理控制台的主机免受恶意软件感染。</t>
  </si>
  <si>
    <t>防病毒保护解决方案必须（至少）执行以下任务：
a，使用前检查电子或光学介质上的任何文件以及通过网络接收的文件中是否存在恶意代码。
  b，使用前检查电子邮件附件和下载是否包含恶意代码或不必要的文件类型。 此检查在不同的地方（如电子邮件服务器、台式计算机和组织的网络入口点）进行。
    C，检查网络流量（例如超文本标记语言（HTML），JavaScript和超文本传输​​协议（HTTP））是否存在恶意代码。
    d，插入时检查可移动媒介（如USB令牌和硬盘驱动器、光盘（CD）、数字视频光盘（DVD）、FireWire设备和外部串行高级技术附件设备）。
    e，检查无文件恶意软件。
   基于主机的安全监测，如完整性检查器、防火墙或入侵防御/检测系统，应识别出表明系统故障或损害的不正常现象或异常情况。 此外，这些工具应有助于确认系统以最佳、有弹性和安全的状态运行。</t>
  </si>
  <si>
    <t xml:space="preserve">HITRUST CSF V9.4
https://hitrustalliance.net/ </t>
  </si>
  <si>
    <t>通讯安全
消息队列遥测传输（MQTT）安全</t>
  </si>
  <si>
    <t>通讯安全</t>
  </si>
  <si>
    <t>消息队列遥测传输（MQTT）安全</t>
  </si>
  <si>
    <t>COM-01</t>
  </si>
  <si>
    <t>增强消息队列遥测传输（MQTT）协议消息传输的安全性。 定义授权的MQTT主题，并在代理内创建/强制执行访问控制列表，限制IoT设备发布内容或订阅未授权的消息主题。 加密所有MQTT消息。 使用证书认证MQTT事务。考虑在全局和每个客户端上限制到MQTT服务器的流量，并始终通过防火墙路由MQTT流量。 减小标准MQTT消息的大小以限制攻击者通过发送大消息使系统超载的能力。</t>
  </si>
  <si>
    <t>许多物联网实现使用MQTT之类的发布/订阅协议。考虑对系统内使用的敏感主题实施读/写限制。 默认情况下，消息队列遥测传输不会加密密码字段。 使用传输层安全性（TLS）时，服务器可以使用安全套接字层（SSL）证书对客户端进行身份验证。 客户端还可以使用轻型目录访问协议（LDAP）或开放授权（OAuth）令牌进行身份验证，或者利用操作系统（OS）身份验证机制。 消息队列遥测传输没有用于验证服务器的机制。 但是，在使用TLS或虚拟专用网络（VPN）时使用SSL证书可以识别客户端尝试与哪个服务器连接。 限制服务器可防止服务器处理能力超负荷，从而可能导致延迟或可用性问题。 较小的邮件大小有助于防止DoS攻击。</t>
  </si>
  <si>
    <r>
      <rPr>
        <u/>
        <sz val="9"/>
        <color indexed="11"/>
        <rFont val="宋体"/>
        <charset val="134"/>
      </rPr>
      <t xml:space="preserve">Sections 5.4.1 and 5.4.3—MQTT Version 3.1.1 Plus Errata 01 | OASIS Standard Incorporating Approved Errata 01
</t>
    </r>
    <r>
      <rPr>
        <u/>
        <sz val="9"/>
        <color indexed="19"/>
        <rFont val="宋体"/>
        <charset val="134"/>
      </rPr>
      <t>http://docs.oasis-open.org/mqtt/mqtt/v3.1.1/errata01/os/mqtt-v3.1.1-errata01-os-complete.html#_Toc442180929</t>
    </r>
    <r>
      <rPr>
        <sz val="9"/>
        <color indexed="8"/>
        <rFont val="宋体"/>
        <charset val="134"/>
      </rPr>
      <t xml:space="preserve">
Section 5.4.8—MQTT Version 3.1.1 Plus Errata 01 | OASIS Standard Incorporating Approved Errata 01
</t>
    </r>
    <r>
      <rPr>
        <u/>
        <sz val="9"/>
        <color indexed="19"/>
        <rFont val="宋体"/>
        <charset val="134"/>
      </rPr>
      <t>http://docs.oasis-open.org/mqtt/mqtt/v3.1.1/errata01/os/mqtt-v3.1.1-errata01-os-complete.html#_Toc442180929</t>
    </r>
    <r>
      <rPr>
        <sz val="9"/>
        <color indexed="8"/>
        <rFont val="宋体"/>
        <charset val="134"/>
      </rPr>
      <t xml:space="preserve">
</t>
    </r>
  </si>
  <si>
    <t>通讯安全
加密通讯</t>
  </si>
  <si>
    <t>加密通讯</t>
  </si>
  <si>
    <t>COM-07</t>
  </si>
  <si>
    <t>EKM-03</t>
  </si>
  <si>
    <t>使用X.509认证的传输层安全性（TLS）对系统组件之间的所有基于传输控制协议（TCP）的通信（如表述性状态传递（REST）、MQTT、高级消息队列协议（AMQP））加密。</t>
  </si>
  <si>
    <t xml:space="preserve">现已弃用SSL和TLS1.0和1.1版。在撰写本文时，NIST建议使用TLS版本1.2或1.3版。请确保IoT系统使用最新版本的NIST特别出版物800-52中推荐的TLS版本。NIST要求联邦机构支持TLS 1.3的截止日期是2024年1月。但是，NIST希望TLS 1.2与1.3并存。
</t>
  </si>
  <si>
    <r>
      <rPr>
        <u/>
        <sz val="9"/>
        <color indexed="8"/>
        <rFont val="宋体"/>
        <charset val="134"/>
      </rPr>
      <t xml:space="preserve">NIST SP 800-52 Revision 1: Guidelines for the Selection, Configuration, and Use of Transport Layer Security (TLS) Implementations </t>
    </r>
    <r>
      <rPr>
        <sz val="9"/>
        <color indexed="8"/>
        <rFont val="宋体"/>
        <charset val="134"/>
      </rPr>
      <t xml:space="preserve">
</t>
    </r>
    <r>
      <rPr>
        <u/>
        <sz val="9"/>
        <color indexed="19"/>
        <rFont val="宋体"/>
        <charset val="134"/>
      </rPr>
      <t>http://nvlpubs.nist.gov/nistpubs/SpecialPublications/NIST.SP.800-52r1.pdf</t>
    </r>
    <r>
      <rPr>
        <sz val="9"/>
        <color indexed="8"/>
        <rFont val="宋体"/>
        <charset val="134"/>
      </rPr>
      <t xml:space="preserve">
IETF RFC 7525: Recommendations for Secure Use of Transport Layer Security (TLS) and Datagram Transport Layer Security (DTLS) 
</t>
    </r>
    <r>
      <rPr>
        <u/>
        <sz val="9"/>
        <color indexed="19"/>
        <rFont val="宋体"/>
        <charset val="134"/>
      </rPr>
      <t>https://tools.ietf.org/html/rfc7525</t>
    </r>
    <r>
      <rPr>
        <sz val="9"/>
        <color indexed="8"/>
        <rFont val="宋体"/>
        <charset val="134"/>
      </rPr>
      <t xml:space="preserve">
Guidelines for the Selection, Configuration, and Use of Transport Layer Security (TLS) Implementations
</t>
    </r>
    <r>
      <rPr>
        <u/>
        <sz val="9"/>
        <color indexed="19"/>
        <rFont val="宋体"/>
        <charset val="134"/>
      </rPr>
      <t>https://csrc.nist.gov/publications/detail/sp/800-52/rev-2/draft</t>
    </r>
  </si>
  <si>
    <t>COM-08</t>
  </si>
  <si>
    <t>使用Internet工程任务组（IETF）征求意见书（RFC）7525中指定的数据报传输层安全性（DTLS）协议或更新的协议，对所有基于用户数据报协议（UDP）的通信（如系统组件之间的受限应用协议（CoAP））加密）。</t>
  </si>
  <si>
    <t>许多物联网协议需要基于UDP传输。 对于这些协议，TLS不是可行的选择。 因此，最佳实践是使用等效于TLS的数据报：DTLS。</t>
  </si>
  <si>
    <r>
      <rPr>
        <u/>
        <sz val="9"/>
        <color indexed="11"/>
        <rFont val="宋体"/>
        <charset val="134"/>
      </rPr>
      <t xml:space="preserve">IETF RFC 7525: Recommendations for Secure Use of Transport Layer Security (TLS) and Datagram Transport Layer Security (DTLS) 
</t>
    </r>
    <r>
      <rPr>
        <u/>
        <sz val="9"/>
        <color indexed="19"/>
        <rFont val="宋体"/>
        <charset val="134"/>
      </rPr>
      <t>https://tools.ietf.org/html/rfc7525</t>
    </r>
  </si>
  <si>
    <t>COM-09</t>
  </si>
  <si>
    <t>跨所有物联网系统端点实施端到端认证的加密协议。 根据TCP / UDP通信，适当使用传输层安全性（TLS）和数据报传输层安全性（DTLS）。 确保所有加密操作均符合美国国家标准技术研究院（NIST）SP 800-131A最新版本的策略指导。</t>
  </si>
  <si>
    <t>推荐的加密密码套件会根据以前认为安全的算法中确定的攻击者的能力和漏洞而经常更改。 始终确保物联网系统实施NIST SP 800-131A中推荐的密码套件，并删除不推荐使用的套件。 无法删除不推荐使用的套件会使物联网系统遭受潜在的降级攻击，从而使攻击者诱使系统组件使用较弱的算法协商密码连接。</t>
  </si>
  <si>
    <r>
      <rPr>
        <u/>
        <sz val="9"/>
        <color indexed="11"/>
        <rFont val="宋体"/>
        <charset val="134"/>
      </rPr>
      <t>NIST SP 800-131A Revision 2: Transitions: Recommendation for Transitioning the Use of Cryptographic Algorithms and Key Lengths</t>
    </r>
    <r>
      <rPr>
        <sz val="9"/>
        <color indexed="8"/>
        <rFont val="宋体"/>
        <charset val="134"/>
      </rPr>
      <t xml:space="preserve">
</t>
    </r>
    <r>
      <rPr>
        <u/>
        <sz val="9"/>
        <color indexed="19"/>
        <rFont val="宋体"/>
        <charset val="134"/>
      </rPr>
      <t>https://nvlpubs.nist.gov/nistpubs/SpecialPublications/NIST.SP.800-131Ar2.pdf</t>
    </r>
    <r>
      <rPr>
        <sz val="9"/>
        <color indexed="8"/>
        <rFont val="宋体"/>
        <charset val="134"/>
      </rPr>
      <t xml:space="preserve">
</t>
    </r>
  </si>
  <si>
    <t>通讯安全
可信通讯</t>
  </si>
  <si>
    <t>可信通讯</t>
  </si>
  <si>
    <t>COM-10</t>
  </si>
  <si>
    <t>配置IoT设备以丢弃新的传入通信尝试。 要求物联网设备发起所有通信。</t>
  </si>
  <si>
    <t>大多数物联网设备具有已知的连接状态。设备为减少攻击面，应仅与受信任的对等方/系统/端点通信，并丢弃来自未知来源的任何新的连接请求、命令和控件。</t>
  </si>
  <si>
    <r>
      <rPr>
        <u/>
        <sz val="9"/>
        <color indexed="11"/>
        <rFont val="宋体"/>
        <charset val="134"/>
      </rPr>
      <t>Securing Small-Business and Home Internet of Things (IoT) Devices: Mitigating Network-Based Attacks Using Manufacturer Usage Description (MUD)</t>
    </r>
    <r>
      <rPr>
        <sz val="9"/>
        <color indexed="8"/>
        <rFont val="宋体"/>
        <charset val="134"/>
      </rPr>
      <t xml:space="preserve">
</t>
    </r>
    <r>
      <rPr>
        <u/>
        <sz val="9"/>
        <color indexed="19"/>
        <rFont val="宋体"/>
        <charset val="134"/>
      </rPr>
      <t>https://www.nccoe.nist.gov/publication/1800-15/VolB/index.html</t>
    </r>
  </si>
  <si>
    <t>COM-11</t>
  </si>
  <si>
    <t>IAM-02
IAM-08
IVS-06</t>
  </si>
  <si>
    <t>配置IoT设备、网关、服务和应用程序，使其仅与授权的对等方和服务端点通信。</t>
  </si>
  <si>
    <t>访问管理是降低IoT生态系统中安全风险的关键。</t>
  </si>
  <si>
    <r>
      <rPr>
        <sz val="9"/>
        <color indexed="8"/>
        <rFont val="宋体"/>
        <charset val="134"/>
      </rPr>
      <t xml:space="preserve">CSA Identity and Access Management for the Internet of Things - Summary Guidance
</t>
    </r>
    <r>
      <rPr>
        <u/>
        <sz val="9"/>
        <color indexed="19"/>
        <rFont val="宋体"/>
        <charset val="134"/>
      </rPr>
      <t>https://downloads.cloudsecurityalliance.org/assets/research/internet-of-things/identity-and-access-management-for-the-iot.pdf</t>
    </r>
  </si>
  <si>
    <t>数据安全
数据分类</t>
  </si>
  <si>
    <t>数据安全</t>
  </si>
  <si>
    <t>数据分类</t>
  </si>
  <si>
    <t>DAT-01</t>
  </si>
  <si>
    <t>DSI-01
DSI-04</t>
  </si>
  <si>
    <t>记录在IoT系统中收集、处理和存储的数据。根据数据类型，价值（对组织的重要性和敏感性）对数据分类。 用标签（元数据）标记数据，这些标签可用于识别系统中流动的数据类型。</t>
  </si>
  <si>
    <t>有效的控制需要了解数据价值和数据泄露对组织安全的影响。控制级别应与此价值对应。</t>
  </si>
  <si>
    <r>
      <rPr>
        <u/>
        <sz val="9"/>
        <color indexed="11"/>
        <rFont val="宋体"/>
        <charset val="134"/>
      </rPr>
      <t xml:space="preserve">Information Governance: Get Data Classification Right First
</t>
    </r>
    <r>
      <rPr>
        <u/>
        <sz val="9"/>
        <color indexed="19"/>
        <rFont val="宋体"/>
        <charset val="134"/>
      </rPr>
      <t>https://www.coalfire.com/news-and-events/newsletter/march-2013/information-governance-get-data-classification-rig</t>
    </r>
    <r>
      <rPr>
        <sz val="9"/>
        <color indexed="8"/>
        <rFont val="宋体"/>
        <charset val="134"/>
      </rPr>
      <t xml:space="preserve">
Data-use governance: monetizing data while respecting privacy
</t>
    </r>
    <r>
      <rPr>
        <u/>
        <sz val="9"/>
        <color indexed="19"/>
        <rFont val="宋体"/>
        <charset val="134"/>
      </rPr>
      <t>https://www.pwc.com/us/en/services/consulting/cybersecurity/library/broader-perspectives/data-use-governance.html</t>
    </r>
  </si>
  <si>
    <t>DAT-02</t>
  </si>
  <si>
    <t xml:space="preserve">DSI-01 </t>
  </si>
  <si>
    <t>根据每种数据类型的分类实施数据安全控制措施。</t>
  </si>
  <si>
    <t>控制级别应基于处于风险中的数据的价值。 对低价值数据进行强有力的控制会浪费资源。 对有价值数据的控制弱或缺乏控制使组织面临无法接受的风险。</t>
  </si>
  <si>
    <r>
      <rPr>
        <u/>
        <sz val="9"/>
        <color indexed="11"/>
        <rFont val="宋体"/>
        <charset val="134"/>
      </rPr>
      <t xml:space="preserve">Information Governance: Get Data Classification Right First
</t>
    </r>
    <r>
      <rPr>
        <u/>
        <sz val="9"/>
        <color indexed="19"/>
        <rFont val="宋体"/>
        <charset val="134"/>
      </rPr>
      <t>https://www.coalfire.com/news-and-events/newsletter/march-2013/information-governance-get-data-classification-rig</t>
    </r>
    <r>
      <rPr>
        <sz val="9"/>
        <color indexed="8"/>
        <rFont val="宋体"/>
        <charset val="134"/>
      </rPr>
      <t xml:space="preserve">
Data-use governance: monetizing data while respecting privacy
</t>
    </r>
    <r>
      <rPr>
        <u/>
        <sz val="9"/>
        <color indexed="19"/>
        <rFont val="宋体"/>
        <charset val="134"/>
      </rPr>
      <t>https://www.pwc.com/us/en/services/consulting/cybersecurity/library/broader-perspectives/data-use-governance.html</t>
    </r>
    <r>
      <rPr>
        <sz val="9"/>
        <color indexed="8"/>
        <rFont val="宋体"/>
        <charset val="134"/>
      </rPr>
      <t xml:space="preserve">
</t>
    </r>
  </si>
  <si>
    <t>DAT-03</t>
  </si>
  <si>
    <t>IAM-02
IAM-07
IAM-09</t>
  </si>
  <si>
    <t>编录数据源（供内部和第三方使用），并强制执行物联网系统所依赖的数据身份验证。 在清理、减少、修改和聚合数据时，跟踪整个系统的数据血缘。 然后，查明对自动物联网决策流程中使用的任何数据起作用的数据源以及所有用户或流程。</t>
  </si>
  <si>
    <t xml:space="preserve">由于设备和数据之间的关系，可能会发生IoT系统中的自动化活动。了解跨多个IoT设备发生的事件之间的因果关系有助于更好地理解这些活动。
</t>
  </si>
  <si>
    <r>
      <rPr>
        <u/>
        <sz val="9"/>
        <color indexed="11"/>
        <rFont val="宋体"/>
        <charset val="134"/>
      </rPr>
      <t>NISTIR 8259: Foundational Cybersecurity Activities for IoT Device Manufacturers</t>
    </r>
    <r>
      <rPr>
        <sz val="9"/>
        <color indexed="8"/>
        <rFont val="宋体"/>
        <charset val="134"/>
      </rPr>
      <t xml:space="preserve">
</t>
    </r>
    <r>
      <rPr>
        <u/>
        <sz val="9"/>
        <color indexed="19"/>
        <rFont val="宋体"/>
        <charset val="134"/>
      </rPr>
      <t>https://nvlpubs.nist.gov/nistpubs/ir/2020/NIST.IR.8259.pdf</t>
    </r>
    <r>
      <rPr>
        <sz val="9"/>
        <color indexed="8"/>
        <rFont val="宋体"/>
        <charset val="134"/>
      </rPr>
      <t xml:space="preserve">
NISTIR 8228: Considerations for Managing Internet of Things (IoT) Cybersecurity and Privacy Risks
</t>
    </r>
    <r>
      <rPr>
        <u/>
        <sz val="9"/>
        <color indexed="19"/>
        <rFont val="宋体"/>
        <charset val="134"/>
      </rPr>
      <t>https://nvlpubs.nist.gov/nistpubs/ir/2019/NIST.IR.8228.pdf</t>
    </r>
    <r>
      <rPr>
        <sz val="9"/>
        <color indexed="8"/>
        <rFont val="宋体"/>
        <charset val="134"/>
      </rPr>
      <t xml:space="preserve">
</t>
    </r>
  </si>
  <si>
    <t>数据安全
静态加密数据</t>
  </si>
  <si>
    <t>静态加密数据</t>
  </si>
  <si>
    <t>DAT-04</t>
  </si>
  <si>
    <t>在IoT系统中对数据进行分类后，确定存储该数据的所有位置和系统，并将静态数据加密控制措施应用于这些位置和系统。监测以确保在没有评估敏感信息存储的情况下不实施新的系统和组件。</t>
  </si>
  <si>
    <t>美国国家标准技术研究院拥有两种已批准的分组密码：AES和三重数据加密算法（TDEA或TDES）。二者都是推荐的。但是，计算资源受限于IoT设备，因此正在研究轻量级加密技术作为一种选择。</t>
  </si>
  <si>
    <r>
      <rPr>
        <u/>
        <sz val="9"/>
        <color indexed="11"/>
        <rFont val="宋体"/>
        <charset val="134"/>
      </rPr>
      <t xml:space="preserve">Report on Lightweight Cryptography
</t>
    </r>
    <r>
      <rPr>
        <u/>
        <sz val="9"/>
        <color indexed="19"/>
        <rFont val="宋体"/>
        <charset val="134"/>
      </rPr>
      <t>https://nvlpubs.nist.gov/nistpubs/ir/2017/NIST.IR.8114.pdf</t>
    </r>
  </si>
  <si>
    <t>治理
治理框架</t>
  </si>
  <si>
    <t>治理</t>
  </si>
  <si>
    <t>治理框架</t>
  </si>
  <si>
    <t>GVN-01</t>
  </si>
  <si>
    <t xml:space="preserve">HRS-07
</t>
  </si>
  <si>
    <t>为物联网系统创建治理框架。澄清负责分布式系统安全及其与云和其他数据服务互连的人员。 为保护物联网系统中的数据和资产，要求确定对每个系统负责的高层领导，确定负责确保这些系统安全的人员的责任。 确定并记录员工和第三方用户的角色和职责。</t>
  </si>
  <si>
    <t xml:space="preserve">ISO/IEC 27014定义了适用于IoT的信息安全治理框架。
</t>
  </si>
  <si>
    <r>
      <rPr>
        <sz val="9"/>
        <color indexed="8"/>
        <rFont val="宋体"/>
        <charset val="134"/>
      </rPr>
      <t xml:space="preserve">ISO/IEC 27014:2013(en): Information technology — Security techniques — Governance of information security
</t>
    </r>
    <r>
      <rPr>
        <u/>
        <sz val="9"/>
        <color indexed="19"/>
        <rFont val="宋体"/>
        <charset val="134"/>
      </rPr>
      <t>https://www.iso.org/obp/ui/#iso:std:iso-iec:27014:ed-1:v1:en</t>
    </r>
  </si>
  <si>
    <t>治理
法律法规要求</t>
  </si>
  <si>
    <t>法律法规要求</t>
  </si>
  <si>
    <t>GVN-02</t>
  </si>
  <si>
    <t xml:space="preserve">AAC-03
GRM-01
GRM-11
SEF-04
</t>
  </si>
  <si>
    <t>建立企业物联网安全架构，记录企业内物联网系统必须遵守的标准、法规、法律和法令要求。</t>
  </si>
  <si>
    <t>不要忽略合并安全规定（如食品和药物管理局（FDA）、交通部（DoT）、联邦航空管理局（FAA）等）。</t>
  </si>
  <si>
    <r>
      <rPr>
        <u/>
        <sz val="9"/>
        <color indexed="11"/>
        <rFont val="宋体"/>
        <charset val="134"/>
      </rPr>
      <t xml:space="preserve">Defining your IoT governance practices
</t>
    </r>
    <r>
      <rPr>
        <u/>
        <sz val="9"/>
        <color indexed="19"/>
        <rFont val="宋体"/>
        <charset val="134"/>
      </rPr>
      <t>https://developer.ibm.com/articles/iot-governance-01/</t>
    </r>
    <r>
      <rPr>
        <sz val="9"/>
        <color indexed="8"/>
        <rFont val="宋体"/>
        <charset val="134"/>
      </rPr>
      <t xml:space="preserve">
Postmarket Management of Cybersecurity in Medical Devices
</t>
    </r>
    <r>
      <rPr>
        <u/>
        <sz val="9"/>
        <color indexed="19"/>
        <rFont val="宋体"/>
        <charset val="134"/>
      </rPr>
      <t>https://www.fda.gov/downloads/medicaldevices/deviceregulationandguidance/guidancedocuments/ucm482022.pdf</t>
    </r>
    <r>
      <rPr>
        <sz val="9"/>
        <color indexed="8"/>
        <rFont val="宋体"/>
        <charset val="134"/>
      </rPr>
      <t xml:space="preserve"> 
Design Considerations and Pre-market Submission Recommendations for Interoperable Medical Devices
</t>
    </r>
    <r>
      <rPr>
        <u/>
        <sz val="9"/>
        <color indexed="19"/>
        <rFont val="宋体"/>
        <charset val="134"/>
      </rPr>
      <t>https://www.fda.gov/downloads/MedicalDevices/DeviceRegulationandGuidance/GuidanceDocuments/UCM482649.pdf</t>
    </r>
  </si>
  <si>
    <t>治理
业务连续性</t>
  </si>
  <si>
    <t>业务连续性</t>
  </si>
  <si>
    <t>GVN-03</t>
  </si>
  <si>
    <t>BCR-01</t>
  </si>
  <si>
    <t>必须创建、记录和采用统一框架的业务连续性计划，确保所有业务连续性计划在解决备份、恢复、测试、维护和信息安全要求的优先级方面保持一致。</t>
  </si>
  <si>
    <t>创建详细说明系统所有者联系信息的连续性计划。 如果物联网系统受损或不可用，请向这些联系人发出警报。</t>
  </si>
  <si>
    <r>
      <rPr>
        <u/>
        <sz val="9"/>
        <color indexed="11"/>
        <rFont val="宋体"/>
        <charset val="134"/>
      </rPr>
      <t xml:space="preserve">Contingency Planning Guide for Information Technology Systems </t>
    </r>
    <r>
      <rPr>
        <sz val="9"/>
        <color indexed="8"/>
        <rFont val="宋体"/>
        <charset val="134"/>
      </rPr>
      <t xml:space="preserve">
</t>
    </r>
    <r>
      <rPr>
        <u/>
        <sz val="9"/>
        <color indexed="19"/>
        <rFont val="宋体"/>
        <charset val="134"/>
      </rPr>
      <t>https://ithandbook.ffiec.gov/media/22151/ex_nist_sp_800_34.pdf</t>
    </r>
  </si>
  <si>
    <t>治理
合规性管理</t>
  </si>
  <si>
    <t>合规性管理</t>
  </si>
  <si>
    <t>GVN-04</t>
  </si>
  <si>
    <t xml:space="preserve">AAC-2
</t>
  </si>
  <si>
    <t>为所有物联网系统建立并实施组织合规性管理计划。该系统应每年进行审查，并监测不符合既定政策、标准，程序和合规性义务的情况。</t>
  </si>
  <si>
    <t>利用合规性管理计划每年评估所有物联网系统。 这将为物联网系统的配置遵守既定的政策、标准、程序和合规性义务提供合理的保证。</t>
  </si>
  <si>
    <r>
      <rPr>
        <u/>
        <sz val="9"/>
        <color indexed="11"/>
        <rFont val="宋体"/>
        <charset val="134"/>
      </rPr>
      <t xml:space="preserve">IS Audit Basics: Auditing the IoT
</t>
    </r>
    <r>
      <rPr>
        <u/>
        <sz val="9"/>
        <color indexed="19"/>
        <rFont val="宋体"/>
        <charset val="134"/>
      </rPr>
      <t>https://www.isaca.org/Journal/archives/2018/Volume-5/Pages/auditing-the-iot.aspx</t>
    </r>
    <r>
      <rPr>
        <sz val="9"/>
        <color indexed="8"/>
        <rFont val="宋体"/>
        <charset val="134"/>
      </rPr>
      <t xml:space="preserve">
An IoT Control Audit Methodology
</t>
    </r>
    <r>
      <rPr>
        <u/>
        <sz val="9"/>
        <color indexed="19"/>
        <rFont val="宋体"/>
        <charset val="134"/>
      </rPr>
      <t xml:space="preserve">https://www.isaca.org/Journal/archives/2017/Volume-6/Pages/an-iot-control-audit-methodology.aspx
</t>
    </r>
    <r>
      <rPr>
        <sz val="9"/>
        <color indexed="19"/>
        <rFont val="宋体"/>
        <charset val="134"/>
      </rPr>
      <t xml:space="preserve">
AWS: What is AWS IoT Device Defender
</t>
    </r>
    <r>
      <rPr>
        <u/>
        <sz val="9"/>
        <color indexed="19"/>
        <rFont val="宋体"/>
        <charset val="134"/>
      </rPr>
      <t>https://aws.amazon.com/iot-device-defender/?tag=zdnet-vig-20</t>
    </r>
  </si>
  <si>
    <t>治理
隐私</t>
  </si>
  <si>
    <t>隐私</t>
  </si>
  <si>
    <t>GVN-05</t>
  </si>
  <si>
    <t>IAM-02 
IAM-09</t>
  </si>
  <si>
    <t>实施和强化技术和策略机制，限制管理员跟踪系统用户的位置或其他敏感属性的能力。 实施访问控制和日志记录流程，防止内部人员在没有适当的事件日志记录的情况下禁用这些控制措施。</t>
  </si>
  <si>
    <t>考虑匿名保护。 服务不应允许对用户进行意外跟踪。</t>
  </si>
  <si>
    <r>
      <rPr>
        <u/>
        <sz val="9"/>
        <color indexed="11"/>
        <rFont val="宋体"/>
        <charset val="134"/>
      </rPr>
      <t xml:space="preserve">Considerations for Managing Internet of Things (IoT) Cybersecurity and Privacy Risks
</t>
    </r>
    <r>
      <rPr>
        <u/>
        <sz val="9"/>
        <color indexed="19"/>
        <rFont val="宋体"/>
        <charset val="134"/>
      </rPr>
      <t>https://nvlpubs.nist.gov/nistpubs/ir/2019/NIST.IR.8228.pdf</t>
    </r>
    <r>
      <rPr>
        <sz val="9"/>
        <color indexed="8"/>
        <rFont val="宋体"/>
        <charset val="134"/>
      </rPr>
      <t xml:space="preserve">
Governing your IoT data
</t>
    </r>
    <r>
      <rPr>
        <u/>
        <sz val="9"/>
        <color indexed="19"/>
        <rFont val="宋体"/>
        <charset val="134"/>
      </rPr>
      <t>https://developer.ibm.com/articles/iot-governance-03/</t>
    </r>
  </si>
  <si>
    <t>GVN-06</t>
  </si>
  <si>
    <t>记录由物联网系统生成的元数据。 根据敏感度级别对元数据分类，并确定聚合数据会增加数据敏感度级别的所有实例。建立程序以确保根据组织的事件处理程序和任何适用的违规通知要求识别和处理元数据违规。</t>
  </si>
  <si>
    <t>例如，智能仪表可以公开使用模式从而确定占用习惯。 实施掩盖这些模式的方法。</t>
  </si>
  <si>
    <r>
      <rPr>
        <u/>
        <sz val="9"/>
        <color indexed="11"/>
        <rFont val="宋体"/>
        <charset val="134"/>
      </rPr>
      <t>Considerations for Managing Internet of Things (IoT) Cybersecurity and Privacy Risks</t>
    </r>
    <r>
      <rPr>
        <sz val="9"/>
        <color indexed="8"/>
        <rFont val="宋体"/>
        <charset val="134"/>
      </rPr>
      <t xml:space="preserve">
</t>
    </r>
    <r>
      <rPr>
        <u/>
        <sz val="9"/>
        <color indexed="19"/>
        <rFont val="宋体"/>
        <charset val="134"/>
      </rPr>
      <t xml:space="preserve">https://nvlpubs.nist.gov/nistpubs/ir/2019/NIST.IR.8228.pdf
</t>
    </r>
    <r>
      <rPr>
        <sz val="9"/>
        <color indexed="8"/>
        <rFont val="宋体"/>
        <charset val="134"/>
      </rPr>
      <t xml:space="preserve">Governing your IoT data
</t>
    </r>
    <r>
      <rPr>
        <u/>
        <sz val="9"/>
        <color indexed="19"/>
        <rFont val="宋体"/>
        <charset val="134"/>
      </rPr>
      <t>https://developer.ibm.com/articles/iot-governance-03</t>
    </r>
  </si>
  <si>
    <t>GVN-07</t>
  </si>
  <si>
    <t>GRM-01</t>
  </si>
  <si>
    <t>任何新系统实施开始时都需要进行隐私影响评估（PIA）。 系统可以是内部或外部的。  PIA至少应解决以下问题：识别存储在设备上的敏感数据； 用于告知用户所收集数据的机制； 同意收集数据； 在传输前使用和审查个人数据的流程； 关于数据收集时间和频率的通知； 以及用户选择加入或退出数据共享的能力。</t>
  </si>
  <si>
    <t>隐私影响评估有助于确定法律和法规的数据要求、相应的风险以及所需的保护。作为其结果，要求可能会因管辖区域和行业而异。</t>
  </si>
  <si>
    <r>
      <rPr>
        <u/>
        <sz val="9"/>
        <color indexed="11"/>
        <rFont val="宋体"/>
        <charset val="134"/>
      </rPr>
      <t>Considerations for Managing Internet of Things (IoT) Cybersecurity and Privacy Risks</t>
    </r>
    <r>
      <rPr>
        <sz val="9"/>
        <color indexed="8"/>
        <rFont val="宋体"/>
        <charset val="134"/>
      </rPr>
      <t xml:space="preserve">
</t>
    </r>
    <r>
      <rPr>
        <u/>
        <sz val="9"/>
        <color indexed="19"/>
        <rFont val="宋体"/>
        <charset val="134"/>
      </rPr>
      <t xml:space="preserve">https://nvlpubs.nist.gov/nistpubs/ir/2019/NIST.IR.8228.pdf
</t>
    </r>
    <r>
      <rPr>
        <sz val="9"/>
        <color indexed="8"/>
        <rFont val="宋体"/>
        <charset val="134"/>
      </rPr>
      <t xml:space="preserve">Privacy Impact Assessment Template
</t>
    </r>
    <r>
      <rPr>
        <u/>
        <sz val="9"/>
        <color indexed="19"/>
        <rFont val="宋体"/>
        <charset val="134"/>
      </rPr>
      <t xml:space="preserve">https://www.dhs.gov/sites/default/files/publications/privacy_pia_template%202017.pdf
</t>
    </r>
    <r>
      <rPr>
        <sz val="9"/>
        <color indexed="8"/>
        <rFont val="宋体"/>
        <charset val="134"/>
      </rPr>
      <t xml:space="preserve">IAPP Privacy Impact Assessment Full Report Template
</t>
    </r>
    <r>
      <rPr>
        <u/>
        <sz val="9"/>
        <color indexed="19"/>
        <rFont val="宋体"/>
        <charset val="134"/>
      </rPr>
      <t>https://iapp.org/media/pdf/knowledge_center/Generic_PIA_Report_-_The_Privacy_Professor_June_2012.pdf</t>
    </r>
    <r>
      <rPr>
        <sz val="9"/>
        <color indexed="8"/>
        <rFont val="宋体"/>
        <charset val="134"/>
      </rPr>
      <t xml:space="preserve">  
FedRAMP Privacy Impact Assessment (PIA) Template
</t>
    </r>
    <r>
      <rPr>
        <u/>
        <sz val="9"/>
        <color indexed="19"/>
        <rFont val="宋体"/>
        <charset val="134"/>
      </rPr>
      <t>https://www.fedramp.gov/assets/resources/templates/SSP-A04-FedRAMP-PIA-Template.docx</t>
    </r>
  </si>
  <si>
    <t>GVN-08</t>
  </si>
  <si>
    <t>GRM-09</t>
  </si>
  <si>
    <t>每年更新隐私影响评估。 将PIA的主要发现传达给支持系统运营的所有系统管理员。 持续跟踪对PIA结果的遵守情况。</t>
  </si>
  <si>
    <t>管理员应注意结果，以充分保护数据并避免进行增加风险的更改。</t>
  </si>
  <si>
    <r>
      <rPr>
        <u/>
        <sz val="9"/>
        <color indexed="11"/>
        <rFont val="宋体"/>
        <charset val="134"/>
      </rPr>
      <t xml:space="preserve">Considerations for Managing Internet of Things (IoT) Cybersecurity and Privacy Risks
</t>
    </r>
    <r>
      <rPr>
        <u/>
        <sz val="9"/>
        <color indexed="19"/>
        <rFont val="宋体"/>
        <charset val="134"/>
      </rPr>
      <t>https://nvlpubs.nist.gov/nistpubs/ir/2019/NIST.IR.8228.pdf</t>
    </r>
    <r>
      <rPr>
        <sz val="9"/>
        <color indexed="8"/>
        <rFont val="宋体"/>
        <charset val="134"/>
      </rPr>
      <t xml:space="preserve">
Privacy Impact Assessment Template
</t>
    </r>
    <r>
      <rPr>
        <u/>
        <sz val="9"/>
        <color indexed="19"/>
        <rFont val="宋体"/>
        <charset val="134"/>
      </rPr>
      <t>https://www.dhs.gov/sites/default/files/publications/privacy_pia_template%202017.pdf</t>
    </r>
    <r>
      <rPr>
        <sz val="9"/>
        <color indexed="8"/>
        <rFont val="宋体"/>
        <charset val="134"/>
      </rPr>
      <t xml:space="preserve">
IAPP Privacy Impact Assessment Full Report Template
</t>
    </r>
    <r>
      <rPr>
        <u/>
        <sz val="9"/>
        <color indexed="19"/>
        <rFont val="宋体"/>
        <charset val="134"/>
      </rPr>
      <t>https://iapp.org/media/pdf/knowledge_center/Generic_PIA_Report_-_The_Privacy_Professor_June_2012.pdf</t>
    </r>
    <r>
      <rPr>
        <sz val="9"/>
        <color indexed="8"/>
        <rFont val="宋体"/>
        <charset val="134"/>
      </rPr>
      <t xml:space="preserve">
FedRAMP Privacy Impact Assessment (PIA) Template
</t>
    </r>
    <r>
      <rPr>
        <u/>
        <sz val="9"/>
        <color indexed="19"/>
        <rFont val="宋体"/>
        <charset val="134"/>
      </rPr>
      <t>https://www.fedramp.gov/assets/resources/templates/SSP-A04-FedRAMP-PIA-Template.docx</t>
    </r>
  </si>
  <si>
    <t>治理
安全性</t>
  </si>
  <si>
    <t>安全性</t>
  </si>
  <si>
    <t>GVN-09</t>
  </si>
  <si>
    <t xml:space="preserve">评估物联网系统的安全影响。记录所有安全风险，确定风险的优先级，并针对每种风险实施缓解措施。结合设备和环境控制措施，根据需要实施安全要求。
</t>
  </si>
  <si>
    <t>安全风险包括使用电子设备的常见风险，如电击或火灾损坏。 由于操作故障，某些物联网设备也可能存在安全风险。</t>
  </si>
  <si>
    <r>
      <rPr>
        <u/>
        <sz val="9"/>
        <color indexed="11"/>
        <rFont val="宋体"/>
        <charset val="134"/>
      </rPr>
      <t xml:space="preserve">Five Impactful IoT Sustainability Solutions
</t>
    </r>
    <r>
      <rPr>
        <u/>
        <sz val="9"/>
        <color indexed="19"/>
        <rFont val="宋体"/>
        <charset val="134"/>
      </rPr>
      <t>https://www.iotacommunications.com/blog/iot-sustainability-solution/</t>
    </r>
  </si>
  <si>
    <t>GVN-10</t>
  </si>
  <si>
    <t>进行故障树分析，识别和确定与物联网系统相关的安全风险的优先级。</t>
  </si>
  <si>
    <t>在确定安全风险的优先级时，还应考虑使用不当引起的风险。</t>
  </si>
  <si>
    <r>
      <rPr>
        <u/>
        <sz val="9"/>
        <color indexed="11"/>
        <rFont val="宋体"/>
        <charset val="134"/>
      </rPr>
      <t xml:space="preserve">RIoTS: Risk Analysis of IoT Supply Chain Threats 
</t>
    </r>
    <r>
      <rPr>
        <u/>
        <sz val="9"/>
        <color indexed="19"/>
        <rFont val="宋体"/>
        <charset val="134"/>
      </rPr>
      <t>https://arxiv.org/pdf/1911.12862.pdf</t>
    </r>
    <r>
      <rPr>
        <sz val="9"/>
        <color indexed="8"/>
        <rFont val="宋体"/>
        <charset val="134"/>
      </rPr>
      <t xml:space="preserve">
A Hazard Analysis Technique for the Internet of Things (IoT) and Mobile 
</t>
    </r>
    <r>
      <rPr>
        <u/>
        <sz val="9"/>
        <color indexed="19"/>
        <rFont val="宋体"/>
        <charset val="134"/>
      </rPr>
      <t>http://psas.scripts.mit.edu/home/wp-content/uploads/2017/04/Greg-Pope_STPA-For-IoT-And-Mobile-Software_Paper.pdf</t>
    </r>
  </si>
  <si>
    <t>身份和访问管理
访问控制</t>
  </si>
  <si>
    <t>身份和访问管理</t>
  </si>
  <si>
    <t>访问控制</t>
  </si>
  <si>
    <t>IAM-01</t>
  </si>
  <si>
    <t>IAM-05
IVS-09</t>
  </si>
  <si>
    <t>实施基于属性的访问控制（ABAC），以在物联网系统中启用策略驱动的动态授权，并支持在组织和合作伙伴组织之间安全地共享信息。</t>
  </si>
  <si>
    <t>基于属性的访问控制可实现精确的访问控制，从而可以将更多数量的离散输入添加到访问控制决策中。 该模型提供了更多的可能变量组合，反映表示策略的更大和更确定的可能规则集。</t>
  </si>
  <si>
    <r>
      <rPr>
        <sz val="9"/>
        <color indexed="8"/>
        <rFont val="宋体"/>
        <charset val="134"/>
      </rPr>
      <t xml:space="preserve">Guide to Attribute Based Access Control (ABAC) Definition and Considerations
</t>
    </r>
    <r>
      <rPr>
        <u/>
        <sz val="9"/>
        <color indexed="19"/>
        <rFont val="宋体"/>
        <charset val="134"/>
      </rPr>
      <t>https://nvlpubs.nist.gov/nistpubs/SpecialPublications/NIST.SP.800-162.pdf</t>
    </r>
  </si>
  <si>
    <t>身份和访问管理
访问审计</t>
  </si>
  <si>
    <t>访问审计</t>
  </si>
  <si>
    <t>IAM-02
IAM-10
IAM-11</t>
  </si>
  <si>
    <t>至少每年审核一次物联网系统中的用户、管理员、服务和设备帐户。 采取措施禁用所有被认为不必要的帐户，包括未经授权且已过期的帐户。</t>
  </si>
  <si>
    <t>不良的帐户管理代表了自动攻击在整个组织中传播的一种方式。</t>
  </si>
  <si>
    <r>
      <rPr>
        <u/>
        <sz val="9"/>
        <color indexed="11"/>
        <rFont val="宋体"/>
        <charset val="134"/>
      </rPr>
      <t xml:space="preserve">Interagency Report on the Status of International Cybersecurity Standardization for the Internet of Things (IoT) </t>
    </r>
    <r>
      <rPr>
        <u/>
        <sz val="9"/>
        <color indexed="19"/>
        <rFont val="宋体"/>
        <charset val="134"/>
      </rPr>
      <t>https://nvlpubs.nist.gov/nistpubs/ir/2018/NIST.IR.8200.pdf</t>
    </r>
  </si>
  <si>
    <t>身份和访问管理
身份认证</t>
  </si>
  <si>
    <t>身份认证</t>
  </si>
  <si>
    <t>IAM-03</t>
  </si>
  <si>
    <t>在IoT设备、网关和服务上配置基于证书的身份验证。</t>
  </si>
  <si>
    <t>X.509证书是常见的选择。1609.2证书大约是X.509证书大小的一半，并使用椭圆曲线密码术。</t>
  </si>
  <si>
    <r>
      <rPr>
        <u/>
        <sz val="9"/>
        <color indexed="11"/>
        <rFont val="宋体"/>
        <charset val="134"/>
      </rPr>
      <t xml:space="preserve">Best practices for deploying passwords and other sensitive data to ASP.NET and Azure App Service 
</t>
    </r>
    <r>
      <rPr>
        <u/>
        <sz val="9"/>
        <color indexed="19"/>
        <rFont val="宋体"/>
        <charset val="134"/>
      </rPr>
      <t>https://docs.microsoft.com/en-us/aspnet/identity/overview/features-api/best-practices-for-deploying-passwords-and-other-sensitive-data-to-aspnet-and-azure</t>
    </r>
  </si>
  <si>
    <t>身份和访问管理
授权</t>
  </si>
  <si>
    <t>授权</t>
  </si>
  <si>
    <t>IAM-04</t>
  </si>
  <si>
    <t>最小化特权服务操作。 不要以root权限运行Web服务器等网络服务，而是以 "run as/sudo" 方式操作。为系统组件和用户实施特权角色并分配给系统组件和用户，如受信任的设备、本地特权用户、系统管理员、受信任的应用程序和受信任的网关。</t>
  </si>
  <si>
    <t>版本控制有助于跟踪更改并为安全事件建立基线。</t>
  </si>
  <si>
    <r>
      <rPr>
        <u/>
        <sz val="9"/>
        <color indexed="11"/>
        <rFont val="宋体"/>
        <charset val="134"/>
      </rPr>
      <t xml:space="preserve">Identity and Access Management for IoT - Summary Guidance
</t>
    </r>
    <r>
      <rPr>
        <u/>
        <sz val="9"/>
        <color indexed="19"/>
        <rFont val="宋体"/>
        <charset val="134"/>
      </rPr>
      <t>https://downloads.cloudsecurityalliance.org/assets/research/internet-of-things/identity-and-access-management-for-the-iot.pdf</t>
    </r>
    <r>
      <rPr>
        <sz val="9"/>
        <color indexed="8"/>
        <rFont val="宋体"/>
        <charset val="134"/>
      </rPr>
      <t xml:space="preserve">
Identity and access management for AWS IoT
</t>
    </r>
    <r>
      <rPr>
        <u/>
        <sz val="9"/>
        <color indexed="19"/>
        <rFont val="宋体"/>
        <charset val="134"/>
      </rPr>
      <t>https://docs.aws.amazon.com/iot/latest/developerguide/security-iam.html</t>
    </r>
  </si>
  <si>
    <t>IAM-05</t>
  </si>
  <si>
    <t>对于移动物联网设备，实施地理围栏限制以监测或控制设备位置，收集位置数据进行授权决策。</t>
  </si>
  <si>
    <t>考虑一下来自不常见地理位置的意外行为。</t>
  </si>
  <si>
    <r>
      <rPr>
        <u/>
        <sz val="9"/>
        <color indexed="11"/>
        <rFont val="宋体"/>
        <charset val="134"/>
      </rPr>
      <t xml:space="preserve">Location and Maps in Azure IoT Central powered by Azure Maps
</t>
    </r>
    <r>
      <rPr>
        <u/>
        <sz val="9"/>
        <color indexed="19"/>
        <rFont val="宋体"/>
        <charset val="134"/>
      </rPr>
      <t>https://azure.microsoft.com/en-us/blog/location-and-maps-in-azure-iot-central-powered-by-azure-maps/</t>
    </r>
    <r>
      <rPr>
        <sz val="9"/>
        <color indexed="8"/>
        <rFont val="宋体"/>
        <charset val="134"/>
      </rPr>
      <t xml:space="preserve">
Azure Maps and IoT
</t>
    </r>
    <r>
      <rPr>
        <u/>
        <sz val="9"/>
        <color indexed="19"/>
        <rFont val="宋体"/>
        <charset val="134"/>
      </rPr>
      <t>https://www.codematters.online/azure-maps-and-iot/</t>
    </r>
  </si>
  <si>
    <t>IAM-06</t>
  </si>
  <si>
    <t>IAM-02
IAM-05</t>
  </si>
  <si>
    <t>实施最小特权的概念。 限制以提升的访问权限如管理特权运行的应用程序和服务。要求对所有访问权限和敏感操作进行身份验证。</t>
  </si>
  <si>
    <t>不要让云和网络服务（如Web服务器）以root身份运行，尤其是进程存在于整个环境中的情况下。</t>
  </si>
  <si>
    <r>
      <rPr>
        <u/>
        <sz val="9"/>
        <color indexed="11"/>
        <rFont val="宋体"/>
        <charset val="134"/>
      </rPr>
      <t xml:space="preserve">NIST Special Publication 800-53 (Rev. 4): Security and Privacy Controls for Federal Information Systems and Organizations
</t>
    </r>
    <r>
      <rPr>
        <u/>
        <sz val="9"/>
        <color indexed="19"/>
        <rFont val="宋体"/>
        <charset val="134"/>
      </rPr>
      <t>https://nvd.nist.gov/800-53/Rev4/control/AC-6</t>
    </r>
  </si>
  <si>
    <t>身份和访问管理
引导程序</t>
  </si>
  <si>
    <t>引导程序</t>
  </si>
  <si>
    <t>IAM-07</t>
  </si>
  <si>
    <t>建立将IoT设备安全地引导到网络上的流程。 优先选择具有零接触配置功能的IoT设备，因为这些设备已预先加载了嵌入在硬件中的制造商凭据。 零接触调配需要一个受信任的带外流程加载要调配的设备的序列号和公钥。</t>
  </si>
  <si>
    <t>如果零接触配置不可用,那么建立一个受信构，在设备部署在网络上之前注册设备序列号和预加载身份/密钥/证书。在所有情况下,加密所有帐户注册和更新命令。</t>
  </si>
  <si>
    <t>身份和访问管理
证书管理</t>
  </si>
  <si>
    <t>证书管理</t>
  </si>
  <si>
    <t>IAM-08</t>
  </si>
  <si>
    <t>建立怀疑行为的监测规则以及在怀疑系统资源或用户受到威胁时撤销证书的流程。</t>
  </si>
  <si>
    <t>这种控制措施有助于有效和及时的事件响应。</t>
  </si>
  <si>
    <r>
      <rPr>
        <u/>
        <sz val="9"/>
        <color indexed="8"/>
        <rFont val="宋体"/>
        <charset val="134"/>
      </rPr>
      <t xml:space="preserve">Securing Small-Business and Home Internet of Things (IoT) Devices
</t>
    </r>
    <r>
      <rPr>
        <u/>
        <sz val="9"/>
        <color indexed="19"/>
        <rFont val="宋体"/>
        <charset val="134"/>
      </rPr>
      <t>https://www.nccoe.nist.gov/publication/1800-15/VolB/index.html</t>
    </r>
    <r>
      <rPr>
        <sz val="9"/>
        <color indexed="8"/>
        <rFont val="宋体"/>
        <charset val="134"/>
      </rPr>
      <t xml:space="preserve">
Trusted Internet of Things (IoT) Device Network-Layer Onboarding and Lifecycle Management (Draft)
</t>
    </r>
    <r>
      <rPr>
        <u/>
        <sz val="9"/>
        <color indexed="19"/>
        <rFont val="宋体"/>
        <charset val="134"/>
      </rPr>
      <t>https://nvlpubs.nist.gov/nistpubs/CSWP/NIST.CSWP.09082020-draft.pdf</t>
    </r>
    <r>
      <rPr>
        <sz val="9"/>
        <color indexed="8"/>
        <rFont val="宋体"/>
        <charset val="134"/>
      </rPr>
      <t xml:space="preserve">
Device Security | Cloud IoT Core Documentation | Google Cloud
</t>
    </r>
    <r>
      <rPr>
        <u/>
        <sz val="9"/>
        <color indexed="19"/>
        <rFont val="宋体"/>
        <charset val="134"/>
      </rPr>
      <t>https://cloud.google.com/iot/docs/concepts/device-security</t>
    </r>
  </si>
  <si>
    <t>定义滥用模式并建立撤销证书的策略。 实施提交不良行为报告的程序，以及判定不良行为报告的流程（不良行为授权）。 建立并实施在授权的一天之内撤销的程序。</t>
  </si>
  <si>
    <t>缺乏用于撤销证书的既定证书管理策略可能会产生不利影响。黑客甚至可能将一个过期的证书作为目标渗透到整个网络并滥用它。管理不善的证书的潜在后果包括：
a，由于史无前例的到期导致应用程序停机或网络中断； 
b，证书和密钥泄露不安全导致的数据泄露； 
c,客户数据处理不当的诉讼和联邦处罚； 
d，遵从或审计失败，并处以罚款； 
e，内部服务停机导致员工生产率降低；以及
f，由于外部服务中断导致业务和客户信任度下降</t>
  </si>
  <si>
    <r>
      <rPr>
        <u/>
        <sz val="9"/>
        <color indexed="11"/>
        <rFont val="宋体"/>
        <charset val="134"/>
      </rPr>
      <t xml:space="preserve">Securing Small-Business and Home Internet of Things (IoT) Devices
</t>
    </r>
    <r>
      <rPr>
        <u/>
        <sz val="9"/>
        <color indexed="19"/>
        <rFont val="宋体"/>
        <charset val="134"/>
      </rPr>
      <t>https://www.nccoe.nist.gov/publication/1800-15/VolB/index.html</t>
    </r>
    <r>
      <rPr>
        <sz val="9"/>
        <color indexed="8"/>
        <rFont val="宋体"/>
        <charset val="134"/>
      </rPr>
      <t xml:space="preserve">
Trusted Internet of Things (IoT) Device Network-Layer Onboarding and Lifecycle Management (Draft)
</t>
    </r>
    <r>
      <rPr>
        <u/>
        <sz val="9"/>
        <color indexed="19"/>
        <rFont val="宋体"/>
        <charset val="134"/>
      </rPr>
      <t>https://nvlpubs.nist.gov/nistpubs/CSWP/NIST.CSWP.09082020-draft.pdf</t>
    </r>
    <r>
      <rPr>
        <sz val="9"/>
        <color indexed="8"/>
        <rFont val="宋体"/>
        <charset val="134"/>
      </rPr>
      <t xml:space="preserve">
Device Security | Cloud IoT Core Documentation | Google Cloud
</t>
    </r>
    <r>
      <rPr>
        <u/>
        <sz val="9"/>
        <color indexed="19"/>
        <rFont val="宋体"/>
        <charset val="134"/>
      </rPr>
      <t>https://cloud.google.com/iot/docs/concepts/device-security</t>
    </r>
  </si>
  <si>
    <t>IAM-10</t>
  </si>
  <si>
    <t>确定运营证书的寿命不超过三年。 制造商可以嵌入没有过期的设备身份证书，但是这些证书仅应用于建立短期操作证书。</t>
  </si>
  <si>
    <t>IAM-11</t>
  </si>
  <si>
    <t>建立证书吊销流程，其中包括所需的报告渠道、调查方法和批准/不批准加入吊销列表的权限。</t>
  </si>
  <si>
    <t>在某些情况下（如用户离开组织或更改角色），证书将被吊销。 该证书包含在证书吊销列表（CRL）或在线证书状态协议（OCSP）中，并且吊销的证书记录在审计报告中。</t>
  </si>
  <si>
    <r>
      <rPr>
        <u/>
        <sz val="9"/>
        <color indexed="11"/>
        <rFont val="宋体"/>
        <charset val="134"/>
      </rPr>
      <t>Securing Small-Business and Home Internet of Things (IoT) Devices</t>
    </r>
    <r>
      <rPr>
        <sz val="9"/>
        <color indexed="8"/>
        <rFont val="宋体"/>
        <charset val="134"/>
      </rPr>
      <t xml:space="preserve">
</t>
    </r>
    <r>
      <rPr>
        <u/>
        <sz val="9"/>
        <color indexed="19"/>
        <rFont val="宋体"/>
        <charset val="134"/>
      </rPr>
      <t>https://www.nccoe.nist.gov/publication/1800-15/VolB/index.html</t>
    </r>
    <r>
      <rPr>
        <sz val="9"/>
        <color indexed="8"/>
        <rFont val="宋体"/>
        <charset val="134"/>
      </rPr>
      <t xml:space="preserve">
Trusted Internet of Things (IoT) Device Network-Layer Onboarding and Lifecycle Management (Draft) 
</t>
    </r>
    <r>
      <rPr>
        <u/>
        <sz val="9"/>
        <color indexed="19"/>
        <rFont val="宋体"/>
        <charset val="134"/>
      </rPr>
      <t>https://nvlpubs.nist.gov/nistpubs/CSWP/NIST.CSWP.09082020-draft.pdf</t>
    </r>
    <r>
      <rPr>
        <sz val="9"/>
        <color indexed="8"/>
        <rFont val="宋体"/>
        <charset val="134"/>
      </rPr>
      <t xml:space="preserve">
Device Security | Cloud IoT Core Documentation | Google Cloud
</t>
    </r>
    <r>
      <rPr>
        <u/>
        <sz val="9"/>
        <color indexed="19"/>
        <rFont val="宋体"/>
        <charset val="134"/>
      </rPr>
      <t>https://cloud.google.com/iot/docs/concepts/device-security</t>
    </r>
  </si>
  <si>
    <t xml:space="preserve">凭证管理
证书管理策略
</t>
  </si>
  <si>
    <t>证书管理策略</t>
  </si>
  <si>
    <t>IAM-12</t>
  </si>
  <si>
    <t>建立证书管理策略。 在提供证书之前，定义验证设备身份（注册）的最低要求。</t>
  </si>
  <si>
    <t>设备标识验证应基于：
a，亲自审查；或
b，基于已建立的关键材料的自动配置（如由制造商提供）。</t>
  </si>
  <si>
    <r>
      <rPr>
        <u/>
        <sz val="9"/>
        <color indexed="11"/>
        <rFont val="宋体"/>
        <charset val="134"/>
      </rPr>
      <t xml:space="preserve">SSL/TLS Automation for the IoT with ACME
</t>
    </r>
    <r>
      <rPr>
        <u/>
        <sz val="9"/>
        <color indexed="19"/>
        <rFont val="宋体"/>
        <charset val="134"/>
      </rPr>
      <t>https://www.ssl.com/article/ssl-tls-automation-for-the-iot-with-acme/</t>
    </r>
    <r>
      <rPr>
        <sz val="9"/>
        <color indexed="8"/>
        <rFont val="宋体"/>
        <charset val="134"/>
      </rPr>
      <t xml:space="preserve">
Manage certificates on an IoT Edge device
</t>
    </r>
    <r>
      <rPr>
        <u/>
        <sz val="9"/>
        <color indexed="19"/>
        <rFont val="宋体"/>
        <charset val="134"/>
      </rPr>
      <t>https://docs.microsoft.com/en-us/azure/iot-edge/how-to-manage-device-certificates</t>
    </r>
  </si>
  <si>
    <t>凭证管理
证书流程自动化</t>
  </si>
  <si>
    <t>证书流程自动化</t>
  </si>
  <si>
    <t>IAM-13</t>
  </si>
  <si>
    <t>建立包括证书续签的自动化证书流程。</t>
  </si>
  <si>
    <t>组织应尽可能自动进行证书管理，如证书的注册、安装、监测和替换。 可以利用简单证书注册协议（SCEP）注册设备以进行自动证书更新。</t>
  </si>
  <si>
    <r>
      <rPr>
        <u/>
        <sz val="9"/>
        <color indexed="11"/>
        <rFont val="宋体"/>
        <charset val="134"/>
      </rPr>
      <t>SSL/TLS Automation for the IoT with ACME</t>
    </r>
    <r>
      <rPr>
        <sz val="9"/>
        <color indexed="8"/>
        <rFont val="宋体"/>
        <charset val="134"/>
      </rPr>
      <t xml:space="preserve">
</t>
    </r>
    <r>
      <rPr>
        <u/>
        <sz val="9"/>
        <color indexed="19"/>
        <rFont val="宋体"/>
        <charset val="134"/>
      </rPr>
      <t>https://www.ssl.com/article/ssl-tls-automation-for-the-iot-with-acme/</t>
    </r>
    <r>
      <rPr>
        <sz val="9"/>
        <color indexed="8"/>
        <rFont val="宋体"/>
        <charset val="134"/>
      </rPr>
      <t xml:space="preserve">
Manage certificates on an IoT Edge device
</t>
    </r>
    <r>
      <rPr>
        <u/>
        <sz val="9"/>
        <color indexed="19"/>
        <rFont val="宋体"/>
        <charset val="134"/>
      </rPr>
      <t>https://docs.microsoft.com/en-us/azure/iot-edge/how-to-manage-device-certificates</t>
    </r>
  </si>
  <si>
    <t>身份和访问管理
密钥管理</t>
  </si>
  <si>
    <t>密钥管理</t>
  </si>
  <si>
    <t>IAM-14</t>
  </si>
  <si>
    <t>为物联网系统建立安全的密钥管理流程，（至少）包括密钥生成、密钥派生、密钥建立/传输、密钥存储、密钥生存期以及密钥归零/销毁。 假定那些设备具有足够随机的熵源，则应在可能的设备上生成密钥。</t>
  </si>
  <si>
    <t>如果使用安全的传输机制交付密钥材料（包括带外配置），则可以使用中央密钥生成和分发。</t>
  </si>
  <si>
    <t>为物联网系统建立安全的密钥管理流程，包括（至少）密钥生成、密钥派生、密钥建立/传输、密钥存储、密钥生存期和密钥归零/销毁。只要有可能，就应该在使用密钥的设备上生成密钥，前提是这些设备具有足够的随机熵源。</t>
  </si>
  <si>
    <t>如果使用安全传输机制传递密钥材料（包括带外供应），则可以接受中央密钥生成和分发。</t>
  </si>
  <si>
    <t>IAM-15</t>
  </si>
  <si>
    <t>EKM-04</t>
  </si>
  <si>
    <t>建立一个策略，在多个设备或组之间永远不要共享私钥，并在可能的情况下为密钥派生合并前向保密（例如，不要使用静态机制）。密钥应始终存储在能够限制未经授权的参与者访问密钥的安全元素（软件或硬件）中。钥匙的使用寿命（如果可能）应限制在不超过三年，最好是一年。</t>
  </si>
  <si>
    <t>使用自动机制进行密钥更新（例如，旋转或派生）。</t>
  </si>
  <si>
    <t>IAM-16</t>
  </si>
  <si>
    <t>建立一个专门的密钥管理用户组，在物联网设备和服务中安全地配置密钥管理。</t>
  </si>
  <si>
    <t>技术安全政策
身份管理策略</t>
  </si>
  <si>
    <t xml:space="preserve">技术安全政策
</t>
  </si>
  <si>
    <t>身份管理策略</t>
  </si>
  <si>
    <t>IAM-17</t>
  </si>
  <si>
    <t>IAM-03
IAM-08</t>
  </si>
  <si>
    <t>记录物联网系统的身份管理策略。定义对称密钥、密码和证书的适当用途。限制向多个设备、用户或服务提供重复的身份凭据（密钥、证书、密码）。</t>
  </si>
  <si>
    <t>此控件通过提高攻击者的复杂性挑战来限制设备受损的风险。</t>
  </si>
  <si>
    <t>身份和访问管理
密码管理</t>
  </si>
  <si>
    <t>密码管理</t>
  </si>
  <si>
    <t>IAM-18</t>
  </si>
  <si>
    <t>IAM-12
IVS-12
MOS-16</t>
  </si>
  <si>
    <t>对所有物联网设备和相关服务（如云服务）实施最低密码复杂性要求。强制执行密码过期要求。定义和实施锁定策略。</t>
  </si>
  <si>
    <t>对所有物联网设备和相关服务的技术控制将实施这一控制。对所有物联网设备和相关服务施加最低密码复杂性要求（用户/特权/进程，代表用户）。复杂性包括：
1.最短密码期限
2.密码最长使用期限
3.最小密码长度
4.密码复杂性=四个字符类别（A-Z、A-Z、0-9、特殊字符）中的最小字符数
5.密码历史记录大小
此外，强制自动锁定帐户/节点，直到授权的系统管理员恢复帐户。“</t>
  </si>
  <si>
    <t>HITRUST CSF V9.4
https://hitrustalliance.net/</t>
  </si>
  <si>
    <t>IAM-19</t>
  </si>
  <si>
    <t>IVS-12
MOS-16</t>
  </si>
  <si>
    <t>跨设备和物联网基础设施建立可靠的密码流程。请勿将密码、凭据或私钥硬编码到设备固件中。不要跨多个设备或产品线提供重复的标识或密码。遵循行业标准，如NIST特别出版物800-63：数字身份指南。</t>
  </si>
  <si>
    <t>密码控制有助于识别授权用户并为所采取的操作建立责任。密码控制防止未经授权的用户冒充授权用户。</t>
  </si>
  <si>
    <t>数字身份指南
https://pages.nist.gov/800-63-3/</t>
  </si>
  <si>
    <t>IAM-20</t>
  </si>
  <si>
    <t>检查并识别包含默认密码的设备，并立即更改这些密码（最好在连接到网络之前）。识别跨多个设备共享的密码，并立即将这些密码更改为唯一值。</t>
  </si>
  <si>
    <t>1. 应该有一个可在各种系统（包括网关和云）上执行的密码策略。
2.考虑自动禁用由开源软件授权的默认帐户，而是创建帐户（根据角色和责任（R&amp;R）矩阵）。”</t>
  </si>
  <si>
    <r>
      <rPr>
        <u/>
        <sz val="9"/>
        <color indexed="11"/>
        <rFont val="宋体"/>
        <charset val="134"/>
      </rPr>
      <t xml:space="preserve">INTERNET OF THINGS (IOT) SECURITYBEST PRACTICES物联网安全最佳实践
</t>
    </r>
    <r>
      <rPr>
        <u/>
        <sz val="9"/>
        <color indexed="19"/>
        <rFont val="宋体"/>
        <charset val="134"/>
      </rPr>
      <t>https://internetinitiative.ieee.org/images/files/resources/white_papers/internet_of_things_feb2017.pdf</t>
    </r>
  </si>
  <si>
    <t>IAM-21</t>
  </si>
  <si>
    <t>IVS-12</t>
  </si>
  <si>
    <t>如果密码用于远程访问物联网设备，则至少每年更新一次。如果可能，实现允许自动更新密码的机制。考虑到填充网络的物联网设备的数量，最好使用证书进行远程访问，因为随着设备数量的增加，密码管理变得很困难。</t>
  </si>
  <si>
    <t>考虑到填充网络的物联网设备的数量，最好使用远程访问证书，因为随着设备数量的增加，密码管理变得很困难。</t>
  </si>
  <si>
    <r>
      <rPr>
        <sz val="9"/>
        <color indexed="23"/>
        <rFont val="宋体"/>
        <charset val="134"/>
      </rPr>
      <t xml:space="preserve">Digital Identity Guidelines: Authentication and Lifecycle Management数字身份指南：身份验证和生命周期管理
</t>
    </r>
    <r>
      <rPr>
        <u/>
        <sz val="9"/>
        <color indexed="23"/>
        <rFont val="宋体"/>
        <charset val="134"/>
      </rPr>
      <t>https://nvlpubs.nist.gov/nistpubs/SpecialPublications/NIST.SP.800-63b.pdf</t>
    </r>
  </si>
  <si>
    <t>身份和访问管理
信任锚管理</t>
  </si>
  <si>
    <t>信任锚管理</t>
  </si>
  <si>
    <t>IAM-22</t>
  </si>
  <si>
    <t>建立流程并获取技术来管理设备和服务信任锚的安全更新。将更新设备信任锚点的访问权限限制为仅授权的管理员。</t>
  </si>
  <si>
    <t>优先考虑自动更新功能。</t>
  </si>
  <si>
    <t>事件管理
事件响应</t>
  </si>
  <si>
    <t>事件管理</t>
  </si>
  <si>
    <t>事件响应</t>
  </si>
  <si>
    <t>IMT-01</t>
  </si>
  <si>
    <t>SEF-04</t>
  </si>
  <si>
    <t>制定物联网事件管理计划。确定每个物联网系统的业务和技术联络点（POC），并在发生事故时告知这些利益相关者他们的角色和责任。定义第三方组织在事件响应中的角色（例如，供应商和服务提供商）。定义从设备捕获的日志/审核数据的保管链。建立上报程序并定义必须在设备上执行的取证活动。考虑从联网设备实时获取自动取证功能。</t>
  </si>
  <si>
    <t>适当地应对事件需要在任何事件发生之前进行规划。ITIL和信息系统审计与控制协会（ISACA）都为建立有效的事故管理流程提供了指导。计算机安全事件响应小组（CSIRT）提供培训和计算机安全响应小组手册等资源。请注意，不当处理事件证据可能会危及检方的努力。</t>
  </si>
  <si>
    <t>物联网设备安全
认证设备</t>
  </si>
  <si>
    <t>物联网设备安全</t>
  </si>
  <si>
    <t>认证设备</t>
  </si>
  <si>
    <t>IOT-01</t>
  </si>
  <si>
    <t>获取经过测试并获得设备安全认证的物联网产品。</t>
  </si>
  <si>
    <t>使用蜂窝网络的设备需要全球认证论坛（GCF）和PCS类型认证审查委员会（PTCRB）测试。用于人体的设备需要进行比吸收率（SAR）测试。CTIA、UL 2900和物联网平台安全评估标准（SESIP）为物联网设备提供了基线安全证书。Arm平台安全体系结构（PSA）为包含称为信任根（PSA RoT）的安全组件的芯片提供认证。</t>
  </si>
  <si>
    <r>
      <rPr>
        <sz val="9"/>
        <color indexed="8"/>
        <rFont val="宋体"/>
        <charset val="134"/>
      </rPr>
      <t xml:space="preserve">Getting Certified: Assurance Applicable to the Entire IoT Value Chain获得认证：适用于整个物联网价值链的保证
</t>
    </r>
    <r>
      <rPr>
        <u/>
        <sz val="9"/>
        <color indexed="19"/>
        <rFont val="宋体"/>
        <charset val="134"/>
      </rPr>
      <t xml:space="preserve">https://www.psacertified.org/getting-certified/
</t>
    </r>
    <r>
      <rPr>
        <sz val="9"/>
        <color indexed="8"/>
        <rFont val="宋体"/>
        <charset val="134"/>
      </rPr>
      <t xml:space="preserve">
Security Evaluation Standard for IoT Platforms物联网平台安全评估标准
</t>
    </r>
    <r>
      <rPr>
        <u/>
        <sz val="9"/>
        <color indexed="19"/>
        <rFont val="宋体"/>
        <charset val="134"/>
      </rPr>
      <t>https://www.trustcb.com/iot/sesip/</t>
    </r>
  </si>
  <si>
    <t>物联网设备安全
安全配置</t>
  </si>
  <si>
    <t>安全配置</t>
  </si>
  <si>
    <t>IOT-02</t>
  </si>
  <si>
    <t>消除或锁定物联网设备不必要的硬件功能（例如，不需要的无线电或通用串行总线（USB）接口）。禁用或密码限制任何测试接口（联合测试行动组（JTAG）、通用异步收发器（UART）或通用输入/输出（GPIO））。</t>
  </si>
  <si>
    <t>这些测试特性通常在开发和制造过程中启用。在将设备投入生产之前，建立一个禁用或删除测试功能的过程。确保调试接口得到充分保护。</t>
  </si>
  <si>
    <t>IOT-03</t>
  </si>
  <si>
    <t>在更新之前，部署在固件及其组件上验证软件签名的设备。</t>
  </si>
  <si>
    <t>签名验证失败可能会影响物联网设备的正常运行，也可能表示攻击者模仿设备。</t>
  </si>
  <si>
    <t>物联网设备安全
安全平台</t>
  </si>
  <si>
    <t>安全平台</t>
  </si>
  <si>
    <t>IOT-04</t>
  </si>
  <si>
    <t xml:space="preserve">集成芯片到云功能，利用微控制器单元（MCU）和预配置的云信任锚，以支持更安全的引导和物联网设备的零接触配置。使用安全的MCU硬件功能来保护密钥材料和加密密码原语，并通过在引导前验证软件来执行可信引导加载。     注：1. 密码原语是密码算法所需的随机数生成器、熵源和基本内存或数学运算。 密码原语是成熟的低级密码算法，经常用于为计算机安全系统构建密码协议。这些例程包括但不限于单向哈希函数和加密函数。 </t>
  </si>
  <si>
    <t>芯片到云的选择包括来自AWS、Microchip和azure sphere的选择。</t>
  </si>
  <si>
    <r>
      <rPr>
        <u/>
        <sz val="9"/>
        <color indexed="8"/>
        <rFont val="宋体"/>
        <charset val="134"/>
      </rPr>
      <t xml:space="preserve">Future-proofing the Connected World: 13 Steps to Developing Secure IoT Products未来互联世界：开发安全物联网产品的13个步骤
</t>
    </r>
    <r>
      <rPr>
        <u/>
        <sz val="9"/>
        <color indexed="19"/>
        <rFont val="宋体"/>
        <charset val="134"/>
      </rPr>
      <t>https://downloads.cloudsecurityalliance.org/assets/research/internet-of-things/future-proofing-the-connected-world.pdf</t>
    </r>
  </si>
  <si>
    <t>IOT-05</t>
  </si>
  <si>
    <t>部署物联网设备，为安全关键设备组件应用篡改保护。篡改保护范围从简单的密封和/或锁定盖到压电电路（取决于威胁环境）。</t>
  </si>
  <si>
    <t>通过访问设备组件、连接到端口或监视活动，可能会损害物理安全。这些入侵可以用于攻击或获得额外的访问。</t>
  </si>
  <si>
    <t>IOT-06</t>
  </si>
  <si>
    <t>IVS-07
MOS-15</t>
  </si>
  <si>
    <t>对于使用实时操作系统（RTOS）操作的物联网设备，确保RTOS提供了一组最低安全功能，包括应用程序沙盒、安全引导、访问控制、可信执行环境、内核分离和（最小化）微内核。</t>
  </si>
  <si>
    <t>这些实时操作系统（RTOS）类型在最低级别将安全性构建到系统中，并帮助防止入口点（无论是网络还是其他物理设备）的攻击。安全的RTOS引入了几个关键的安全概念，这些概念有助于操作系统抵御恶意攻击，而不管恶意攻击是如何进入系统的。具有增强安全功能的RTOS是对嵌入式连接设备的最佳保护。这个RTOS版本仍然提供实时特性，支持所需的网络功能，并且通常比Linux等通用操作系统占用的空间更小。它还提供高级安全保护，包括：
•对文件系统对象的自主访问控制
•使用角色和功能的细粒度用户访问控制
•用户识别和认证控制
•帮助抵御分布式拒绝服务（DDoS）攻击的设备和系统配额
•保证通信链路的可信路径机制
•通过重用或查看已用内存来阻止攻击的剩余信息保护”</t>
  </si>
  <si>
    <r>
      <rPr>
        <u/>
        <sz val="9"/>
        <color indexed="8"/>
        <rFont val="宋体"/>
        <charset val="134"/>
      </rPr>
      <t>Baseline Security Recommendations for IoT物联网基线安全建议</t>
    </r>
    <r>
      <rPr>
        <sz val="9"/>
        <color indexed="8"/>
        <rFont val="宋体"/>
        <charset val="134"/>
      </rPr>
      <t xml:space="preserve">
</t>
    </r>
    <r>
      <rPr>
        <u/>
        <sz val="9"/>
        <color indexed="19"/>
        <rFont val="宋体"/>
        <charset val="134"/>
      </rPr>
      <t>https://www.enisa.europa.eu/publications/baseline-security-recommendations-for-iot</t>
    </r>
    <r>
      <rPr>
        <sz val="9"/>
        <color indexed="8"/>
        <rFont val="宋体"/>
        <charset val="134"/>
      </rPr>
      <t xml:space="preserve">
THE RTOS AS THE ENGINE POWERING THE INTERNET OF THINGS作为物联网引擎的实时操作系统
</t>
    </r>
    <r>
      <rPr>
        <u/>
        <sz val="9"/>
        <color indexed="19"/>
        <rFont val="宋体"/>
        <charset val="134"/>
      </rPr>
      <t>https://www.intel.com/content/dam/www/public/us/en/documents/white-papers/rtos-engine-powering-iot-white-paper.pdf</t>
    </r>
    <r>
      <rPr>
        <sz val="9"/>
        <color indexed="8"/>
        <rFont val="宋体"/>
        <charset val="134"/>
      </rPr>
      <t xml:space="preserve">
Internet of Things (IoT) Operating Systems Management: Opportunities, Challenges, and Solution物联网操作系统管理：机遇、挑战与解决方案
</t>
    </r>
    <r>
      <rPr>
        <u/>
        <sz val="9"/>
        <color indexed="19"/>
        <rFont val="宋体"/>
        <charset val="134"/>
      </rPr>
      <t>https://www.researchgate.net/publication/332415379_Internet_of_Things_IoT_Operating_Systems_Management_Opportunities_Challenges_and_Solution</t>
    </r>
  </si>
  <si>
    <t>IOT-07</t>
  </si>
  <si>
    <t>获取物联网设备，将MCU与基于硬件的分离架构集成，以满足高保证要求。将安全敏感应用程序配置为在硬件的受信任区域内运行。在进入可信模式之前配置软件的设备认证。</t>
  </si>
  <si>
    <t>安全MCU可以从各种制造商获取，包括NXP、Atmel、Microchip Technology、意法半导体、飞思卡尔和英飞凌。</t>
  </si>
  <si>
    <t>IOT-08</t>
  </si>
  <si>
    <t>IVS-07</t>
  </si>
  <si>
    <t>在受管制行业（例如，安全关键环境）部署物联网设备时，确保获得的设备使用经认证可在其各自环境（机载、工业控制、医疗设备、运输等）中使用的操作系统。</t>
  </si>
  <si>
    <t>行业认证包括：
•DO-178B，用于机载系统/航空电子设备
•工业控制系统的IEC 61508
•医疗器械软件ISO 62304
•运输和核系统的SIL3/SIL4安全完整性等级</t>
  </si>
  <si>
    <t xml:space="preserve">ISA-62443
https://www.isa.org/standards-and-publications/isa-standards/find-isa-standards-in-numerical-order </t>
  </si>
  <si>
    <t>IOT-09</t>
  </si>
  <si>
    <t>部署集成硬件安全机制的物联网设备，并使用硬件信任根存储加密材料和加密功能的安全操作，包括安全引导和固件签名验证。</t>
  </si>
  <si>
    <t>许多云服务提供商与芯片制造商合作，提供“芯片到云”的解决方案。具有加密库的低成本MCU嵌入到IoT产品中，并在设备和云服务提供商之间执行TLS和其他加密协议事务。加密操作发生在硬件中，提供额外的安全强度。芯片到云解决方案支持对存储在物联网设备上的所有加密原语进行基于硬件的处理和存储。</t>
  </si>
  <si>
    <r>
      <rPr>
        <sz val="9"/>
        <color indexed="8"/>
        <rFont val="宋体"/>
        <charset val="134"/>
      </rPr>
      <t xml:space="preserve">Report on Lightweight Cryptography轻量级密码报告
</t>
    </r>
    <r>
      <rPr>
        <u/>
        <sz val="9"/>
        <color indexed="19"/>
        <rFont val="宋体"/>
        <charset val="134"/>
      </rPr>
      <t>http://nvlpubs.nist.gov/nistpubs/ir/2017/NIST.IR.8114.pdf</t>
    </r>
    <r>
      <rPr>
        <sz val="9"/>
        <color indexed="8"/>
        <rFont val="宋体"/>
        <charset val="134"/>
      </rPr>
      <t xml:space="preserve">
Security best practices for Internet of Things (IoT)物联网安全最佳实践
</t>
    </r>
    <r>
      <rPr>
        <u/>
        <sz val="9"/>
        <color indexed="19"/>
        <rFont val="宋体"/>
        <charset val="134"/>
      </rPr>
      <t>https://docs.microsoft.com/en-us/azure/iot-suite/iot-security-best-practices</t>
    </r>
    <r>
      <rPr>
        <sz val="9"/>
        <color indexed="8"/>
        <rFont val="宋体"/>
        <charset val="134"/>
      </rPr>
      <t xml:space="preserve">
Securing Wireless Infusion Pumps in Healthcare Delivery Organizations确保医疗服务机构中的无线输液泵安全
</t>
    </r>
    <r>
      <rPr>
        <u/>
        <sz val="9"/>
        <color indexed="19"/>
        <rFont val="宋体"/>
        <charset val="134"/>
      </rPr>
      <t>https://nvlpubs.nist.gov/nistpubs/SpecialPublications/NIST.SP.1800-8.pdf</t>
    </r>
    <r>
      <rPr>
        <sz val="9"/>
        <color indexed="8"/>
        <rFont val="宋体"/>
        <charset val="134"/>
      </rPr>
      <t xml:space="preserve">
Automotive IoT Security: Countering the most common forms of attack汽车物联网安全：应对最常见的攻击形式
</t>
    </r>
    <r>
      <rPr>
        <u/>
        <sz val="9"/>
        <color indexed="19"/>
        <rFont val="宋体"/>
        <charset val="134"/>
      </rPr>
      <t>https://www.gsma.com/iot/wp-content/uploads/2018/03/Automotive-IoT-Security-digital-Mar-18.pdf</t>
    </r>
    <r>
      <rPr>
        <sz val="9"/>
        <color indexed="8"/>
        <rFont val="宋体"/>
        <charset val="134"/>
      </rPr>
      <t xml:space="preserve">
OWASP Secure Medical Device Deployment Standard OWASP安全医疗设备部署标准
</t>
    </r>
    <r>
      <rPr>
        <u/>
        <sz val="9"/>
        <color indexed="19"/>
        <rFont val="宋体"/>
        <charset val="134"/>
      </rPr>
      <t>https://downloads.cloudsecurityalliance.org/assets/research/owasp/OWASP_Secure_Medical_Devices_Deployment_Standard_7.18.18.pdf</t>
    </r>
  </si>
  <si>
    <t>IOT-10</t>
  </si>
  <si>
    <t>仅部署验证为联邦信息处理标准出版物（FIPS）140-2或更高版本的物联网网关。</t>
  </si>
  <si>
    <t>联邦信息处理标准（FIPS）出版物140-2是美国和加拿大政府的一项标准，规定了保护敏感信息的加密模块（混合、软件和固件）的安全要求。</t>
  </si>
  <si>
    <r>
      <rPr>
        <u/>
        <sz val="9"/>
        <color indexed="11"/>
        <rFont val="宋体"/>
        <charset val="134"/>
      </rPr>
      <t xml:space="preserve">NIST Cryptographic Module Validation Program (CMVP) NIST加密模块验证程序（CMVP）
</t>
    </r>
    <r>
      <rPr>
        <u/>
        <sz val="9"/>
        <color indexed="19"/>
        <rFont val="宋体"/>
        <charset val="134"/>
      </rPr>
      <t>https://csrc.nist.gov/projects/cryptographic-module-validation-program</t>
    </r>
  </si>
  <si>
    <t>法律
法律评估</t>
  </si>
  <si>
    <t>法律</t>
  </si>
  <si>
    <t>法律评估</t>
  </si>
  <si>
    <t>LGL-01</t>
  </si>
  <si>
    <t>对物联网系统进行法律合规性评估。确定适用的司法管辖区、具体立法、法规或任何其他法律。包括一般安全和隐私立法、特定设备、特定年龄（儿童权利）、特定行业和其他。了解个人数据、个人识别信息和相关术语的定义，以便所有相关司法管辖区遵守要求。解释物联网系统的法律规则。评估如何遵守。考虑可能有助于证明所采取措施的任何适用标准。考虑物联网系统中的角色和适用的规则，因为这可能会影响法律义务。接受法律咨询。同时，认识到潜在的即将出台的立法。思考物联网系统、日志记录和报告的哪些方面可用于法律诉讼。</t>
  </si>
  <si>
    <t>必须考虑个人数据或PII的保密性。如果不遵守法律，法院命令可能会影响可用性。为本框架中的每项法律控制提供法律建议，并每季度更新一次（或随具体交易/事件更新）。</t>
  </si>
  <si>
    <r>
      <rPr>
        <u/>
        <sz val="9"/>
        <color indexed="19"/>
        <rFont val="宋体"/>
        <charset val="134"/>
      </rPr>
      <t>https://books.google.com/books?id=F3voDwAAQBAJ&amp;dq=legal+assessment+for+cloud+IoT&amp;source=gbs_navlinks_s</t>
    </r>
    <r>
      <rPr>
        <sz val="9"/>
        <color indexed="8"/>
        <rFont val="宋体"/>
        <charset val="134"/>
      </rPr>
      <t xml:space="preserve">
ISO/IEC 27017:2015 / ITU-T X.1631 — Information technology — Security techniques — Code of practice for information security controls based on ISO/IEC 27002 for cloud services
ISO/IEC 27017:2015/ITU-T X.1631-信息技术-安全技术-基于ISO/IEC 27002的云服务信息安全控制实施规程
</t>
    </r>
    <r>
      <rPr>
        <u/>
        <sz val="9"/>
        <color indexed="19"/>
        <rFont val="宋体"/>
        <charset val="134"/>
      </rPr>
      <t>https://www.iso27001security.com/html/27017.html</t>
    </r>
    <r>
      <rPr>
        <sz val="9"/>
        <color indexed="8"/>
        <rFont val="宋体"/>
        <charset val="134"/>
      </rPr>
      <t xml:space="preserve">
General Data Protection Regulation (GDPR)通用数据保护条例（GDPR）
</t>
    </r>
    <r>
      <rPr>
        <u/>
        <sz val="9"/>
        <color indexed="19"/>
        <rFont val="宋体"/>
        <charset val="134"/>
      </rPr>
      <t>https://gdpr-info.eu/</t>
    </r>
    <r>
      <rPr>
        <sz val="9"/>
        <color indexed="8"/>
        <rFont val="宋体"/>
        <charset val="134"/>
      </rPr>
      <t xml:space="preserve">
IoT Cloud Security, Privacy and Architecture物联网云安全、隐私和架构
</t>
    </r>
    <r>
      <rPr>
        <u/>
        <sz val="9"/>
        <color indexed="19"/>
        <rFont val="宋体"/>
        <charset val="134"/>
      </rPr>
      <t>https://www.salesforce.com/content/dam/web/en_us/www/documents/legal/misc/iot-cloud-security-privacy-and-architecture.pdf</t>
    </r>
    <r>
      <rPr>
        <sz val="9"/>
        <color indexed="8"/>
        <rFont val="宋体"/>
        <charset val="134"/>
      </rPr>
      <t xml:space="preserve">
Flying into the cloud without falling: understanding the intersection between data privacy laws and cloud computing solutions
飞入云端而不坠落：理解数据隐私法与云计算解决方案的交集
</t>
    </r>
    <r>
      <rPr>
        <u/>
        <sz val="9"/>
        <color indexed="19"/>
        <rFont val="宋体"/>
        <charset val="134"/>
      </rPr>
      <t>https://legal.thomsonreuters.com/en/insights/articles/understanding-data-privacy-and-cloud-computing</t>
    </r>
    <r>
      <rPr>
        <sz val="9"/>
        <color indexed="8"/>
        <rFont val="宋体"/>
        <charset val="134"/>
      </rPr>
      <t xml:space="preserve">
California Consumer Privacy Act (CCPA)加州消费者隐私法案（CCPA）
</t>
    </r>
    <r>
      <rPr>
        <u/>
        <sz val="9"/>
        <color indexed="19"/>
        <rFont val="宋体"/>
        <charset val="134"/>
      </rPr>
      <t>https://oag.ca.gov/privacy/ccpa</t>
    </r>
    <r>
      <rPr>
        <sz val="9"/>
        <color indexed="8"/>
        <rFont val="宋体"/>
        <charset val="134"/>
      </rPr>
      <t xml:space="preserve">
Deloitte: Data privacy in the cloud—Navigating the new privacy regime in a cloud environment德勤：云环境中的数据隐私在云环境中引导新的隐私制度
</t>
    </r>
    <r>
      <rPr>
        <u/>
        <sz val="9"/>
        <color indexed="19"/>
        <rFont val="宋体"/>
        <charset val="134"/>
      </rPr>
      <t>https://www2.deloitte.com/content/dam/Deloitte/ca/Documents/risk/ca-en-risk-privacy-in-the-cloud-pov.PDF</t>
    </r>
    <r>
      <rPr>
        <sz val="9"/>
        <color indexed="8"/>
        <rFont val="宋体"/>
        <charset val="134"/>
      </rPr>
      <t xml:space="preserve">
Cloud Computing: A Primer on Legal Issues, Including Privacy and Data Security Concerns 云计算：法律问题的入门，包括隐私和数据安全问题
</t>
    </r>
    <r>
      <rPr>
        <u/>
        <sz val="9"/>
        <color indexed="19"/>
        <rFont val="宋体"/>
        <charset val="134"/>
      </rPr>
      <t>https://www.cisco.com/c/dam/en_us/about/doing_business/legal/privacy_compliance/docs/CloudPrimer.pdf</t>
    </r>
    <r>
      <rPr>
        <sz val="9"/>
        <color indexed="8"/>
        <rFont val="宋体"/>
        <charset val="134"/>
      </rPr>
      <t xml:space="preserve">
Senate Bill No. 327: CHAPTER 886参议院第327号法案：第886章
</t>
    </r>
    <r>
      <rPr>
        <u/>
        <sz val="9"/>
        <color indexed="19"/>
        <rFont val="宋体"/>
        <charset val="134"/>
      </rPr>
      <t>https://leginfo.legislature.ca.gov/faces/billNavClient.xhtml?bill_id=201720180SB327</t>
    </r>
    <r>
      <rPr>
        <sz val="9"/>
        <color indexed="8"/>
        <rFont val="宋体"/>
        <charset val="134"/>
      </rPr>
      <t xml:space="preserve">
Dealing With Data Privacy in the Cloud处理云中的数据隐私
</t>
    </r>
    <r>
      <rPr>
        <u/>
        <sz val="9"/>
        <color indexed="19"/>
        <rFont val="宋体"/>
        <charset val="134"/>
      </rPr>
      <t>https://www.cio.com/article/2941101/dealing-with-data-privacy-in-the-cloud.html</t>
    </r>
    <r>
      <rPr>
        <sz val="9"/>
        <color indexed="8"/>
        <rFont val="宋体"/>
        <charset val="134"/>
      </rPr>
      <t xml:space="preserve">
What Is Cloud Data Protection?什么是云数据保护？
</t>
    </r>
    <r>
      <rPr>
        <u/>
        <sz val="9"/>
        <color indexed="19"/>
        <rFont val="宋体"/>
        <charset val="134"/>
      </rPr>
      <t>https://www.paloaltonetworks.com/cyberpedia/what-is-cloud-data-protection</t>
    </r>
  </si>
  <si>
    <t>Q</t>
  </si>
  <si>
    <t>法律
法律实施计划</t>
  </si>
  <si>
    <t>法律实施计划</t>
  </si>
  <si>
    <t>LGL-02</t>
  </si>
  <si>
    <t>制定实施计划，以符合物联网系统的法律要求。包括基于物联网系统的解释性法律规则的具体技术和组织实施。符合物联网系统消费者和/或用户合法权利的内置措施。在法律要求的情况下，考虑采取合理的安全和隐私措施。内置机制，安全地收集个人或机密数据，提供数据，并在法律要求时纠正数据中的错误。考虑数据最小化和最小特权原则。考虑如何阻止来自未经授权的个人或组织的数据。评估法律是否要求任命任何人员。在批准与物联网系统相关的第三方时进行尽职调查。</t>
  </si>
  <si>
    <t>每季度或针对特定交易/事件进行更新。</t>
  </si>
  <si>
    <t>法律
法律目的记录措施</t>
  </si>
  <si>
    <t>法律目的记录措施</t>
  </si>
  <si>
    <t>LGL-03</t>
  </si>
  <si>
    <t>记录主要的安全和隐私措施，并说明这些措施如何符合律师指示的法律。</t>
  </si>
  <si>
    <t>如果发生法律纠纷或出于审计目的，文件可以提供帮助。每月或每月更新重大交易/事件。</t>
  </si>
  <si>
    <t>法律
条款和条件以及隐私政策</t>
  </si>
  <si>
    <t>条款和条件以及隐私政策</t>
  </si>
  <si>
    <t>LGL-04</t>
  </si>
  <si>
    <t>根据法律要求或建议，创建一套与物联网系统和特定设备相关的条款和条件以及隐私政策。考虑收集的数据，是否是个人数据/机密数据或个人可识别的数据，数据使用，是否可以或将出售给任何一方，以及是否可能出现未来数据收集的情况。确保遵守所有司法管辖区。根据特定司法管辖区的需要，创建单独的隐私政策或补充隐私政策。请法律顾问对此进行审查。不得过分侵犯隐私或从事欺骗或不公平的行为；这些可以用来对付一个组织。获得对条款和条件以及隐私政策的知情同意。确保这些在相关司法管辖区作为合同达成一致。</t>
  </si>
  <si>
    <t>与条款和条件以及隐私政策等相关的实施将影响机密性、完整性和可用性（CIA）考虑因素。不要低估遵守司法管辖权的必要性。不要重复使用联机的条款/隐私策略，并且每季度或针对特定事务/事件进行更新。</t>
  </si>
  <si>
    <r>
      <rPr>
        <u/>
        <sz val="9"/>
        <color indexed="11"/>
        <rFont val="宋体"/>
        <charset val="134"/>
      </rPr>
      <t xml:space="preserve">Internet of Things (IoT)物联网
</t>
    </r>
    <r>
      <rPr>
        <u/>
        <sz val="9"/>
        <color indexed="19"/>
        <rFont val="宋体"/>
        <charset val="134"/>
      </rPr>
      <t>https://epic.org/privacy/internet/iot/</t>
    </r>
    <r>
      <rPr>
        <sz val="9"/>
        <color indexed="8"/>
        <rFont val="宋体"/>
        <charset val="134"/>
      </rPr>
      <t xml:space="preserve">
Ensuring Compliance of IoT Devices with Their Privacy Policy Agreement确保物联网设备符合其隐私政策协议
</t>
    </r>
    <r>
      <rPr>
        <u/>
        <sz val="9"/>
        <color indexed="19"/>
        <rFont val="宋体"/>
        <charset val="134"/>
      </rPr>
      <t>https://ieeexplore.ieee.org/document/8457999</t>
    </r>
    <r>
      <rPr>
        <sz val="9"/>
        <color indexed="8"/>
        <rFont val="宋体"/>
        <charset val="134"/>
      </rPr>
      <t xml:space="preserve">
Privacy Expectations and Preferences in an IoT World 物联网世界中的隐私期望和偏好
</t>
    </r>
    <r>
      <rPr>
        <u/>
        <sz val="9"/>
        <color indexed="19"/>
        <rFont val="宋体"/>
        <charset val="134"/>
      </rPr>
      <t>https://www.ftc.gov/system/files/documents/public_comments/2017/11/00018-141696.pdf</t>
    </r>
    <r>
      <rPr>
        <sz val="9"/>
        <color indexed="8"/>
        <rFont val="宋体"/>
        <charset val="134"/>
      </rPr>
      <t xml:space="preserve">
Privacy and the Internet of Things: EMERGING FRAMEWORKS FOR POLICY AND DESIGN 隐私和物联网：政策和设计的新兴框架
</t>
    </r>
    <r>
      <rPr>
        <u/>
        <sz val="9"/>
        <color indexed="19"/>
        <rFont val="宋体"/>
        <charset val="134"/>
      </rPr>
      <t>https://cltc.berkeley.edu/wp-content/uploads/2018/06/CLTC_Privacy_of_the_IoT-1.pdf</t>
    </r>
    <r>
      <rPr>
        <sz val="9"/>
        <color indexed="8"/>
        <rFont val="宋体"/>
        <charset val="134"/>
      </rPr>
      <t xml:space="preserve">
MAKING YOUR PRIVACY PRACTICES PUBLIC 公开您的隐私实践
</t>
    </r>
    <r>
      <rPr>
        <u/>
        <sz val="9"/>
        <color indexed="19"/>
        <rFont val="宋体"/>
        <charset val="134"/>
      </rPr>
      <t>https://oag.ca.gov/sites/all/files/agweb/pdfs/cybersecurity/making_your_privacy_practices_public.pdf</t>
    </r>
  </si>
  <si>
    <t>法律
合同</t>
  </si>
  <si>
    <t>合同</t>
  </si>
  <si>
    <t>LGL-05</t>
  </si>
  <si>
    <t>考虑所有必要的合同。包括适用的赔偿条款。考虑安全和隐私领域及相关责任。必要时获得同意。权衡管辖权要求和合同的可执行性。这些考虑可能包括与不太可能或很难执行的司法管辖区内的组织达成协议。考虑条款在特定司法管辖区的可执行性。一个法域的法律可能不适用于另一个法域；仔细考虑一下。</t>
  </si>
  <si>
    <t>确保本合同在所有相关司法管辖区都具有可执行性。这可能涉及一家具有全球业务的律师事务所或来自不同司法管辖区的律师。仔细考虑哪一方控制着什么。在适用的情况下限制责任，并考虑在发生违反保密规定或预期违反合同（可能导致违反保密规定）的情况下如何执行。如果违反合同，可能会影响第三方数据的完整性和可用性。</t>
  </si>
  <si>
    <t>法律
免责声明、披露、通知和弃权</t>
  </si>
  <si>
    <t>免责声明、披露、通知和弃权</t>
  </si>
  <si>
    <t>LGL-06</t>
  </si>
  <si>
    <t>创建与物联网系统相关的必要披露、免责声明和弃权声明，以保护组织。考虑第三方责任。考虑所有需要的消费者和/或其他利益相关者。审查违约通知规则，并预测在发生违约时如何做出最佳反应。</t>
  </si>
  <si>
    <t>考虑用户将在何处进行交互以及哪些免责声明等将适用于每种情况。每季度或针对特定交易/事件进行更新。</t>
  </si>
  <si>
    <t>法律
责任</t>
  </si>
  <si>
    <t>责任</t>
  </si>
  <si>
    <t>LGL-07</t>
  </si>
  <si>
    <t>AAC-03
MOS-13</t>
  </si>
  <si>
    <t>考虑与物联网系统相关的所有主要责任领域。考虑物联网系统中可能存在的法律风险，这些风险可能来自组织可以控制的某些方面。考虑组织控制范围之外的区域，以及这些区域是否在责任免责声明中得到解决。在了解风险后，制定并实施计划，解决潜在责任的重要方面。</t>
  </si>
  <si>
    <t>考虑所有责任领域，包括但不限于与数据的机密性、完整性和可用性相关的责任领域。每季度或针对特定交易/事件进行审查。</t>
  </si>
  <si>
    <t>法律
数据传输</t>
  </si>
  <si>
    <t>数据传输</t>
  </si>
  <si>
    <t>LGL-08</t>
  </si>
  <si>
    <t>考虑有关数据传输的任何适用规则或限制，并遵守相同的准则。</t>
  </si>
  <si>
    <t>每季度或针对特定交易/设置进行检查。</t>
  </si>
  <si>
    <r>
      <rPr>
        <u/>
        <sz val="9"/>
        <color indexed="11"/>
        <rFont val="宋体"/>
        <charset val="134"/>
      </rPr>
      <t xml:space="preserve">Flying into the cloud without falling: understanding the intersection between data privacy laws and cloud computing solutions
飞入云端而不坠落：理解数据隐私法与云计算解决方案的交集
</t>
    </r>
    <r>
      <rPr>
        <u/>
        <sz val="9"/>
        <color indexed="19"/>
        <rFont val="宋体"/>
        <charset val="134"/>
      </rPr>
      <t xml:space="preserve">https://legal.thomsonreuters.com/en/insights/articles/understanding-data-privacy-and-cloud-computing
</t>
    </r>
    <r>
      <rPr>
        <sz val="9"/>
        <color indexed="8"/>
        <rFont val="宋体"/>
        <charset val="134"/>
      </rPr>
      <t>Deloitte: Data privacy in the cloud—Navigating the new privacy regime in a cloud environment
德勤：云环境中的数据隐私在云环境中引导新的隐私制度</t>
    </r>
    <r>
      <rPr>
        <u/>
        <sz val="9"/>
        <color indexed="19"/>
        <rFont val="宋体"/>
        <charset val="134"/>
      </rPr>
      <t xml:space="preserve">
https://www2.deloitte.com/content/dam/Deloitte/ca/Documents/risk/ca-en-risk-privacy-in-the-cloud-pov.PDF</t>
    </r>
    <r>
      <rPr>
        <sz val="9"/>
        <color indexed="8"/>
        <rFont val="宋体"/>
        <charset val="134"/>
      </rPr>
      <t xml:space="preserve">
Google Cloud &amp; the General Data Protection Regulation (GDPR)
Google云和通用数据保护条例（GDPR）
</t>
    </r>
    <r>
      <rPr>
        <u/>
        <sz val="9"/>
        <color indexed="19"/>
        <rFont val="宋体"/>
        <charset val="134"/>
      </rPr>
      <t>https://cloud.google.com/security/gdp</t>
    </r>
    <r>
      <rPr>
        <sz val="9"/>
        <color indexed="8"/>
        <rFont val="宋体"/>
        <charset val="134"/>
      </rPr>
      <t xml:space="preserve">r
How to comply with both the GDPR and the CLOUD Act
如何同时遵守GDPR和云法案
</t>
    </r>
    <r>
      <rPr>
        <u/>
        <sz val="9"/>
        <color indexed="19"/>
        <rFont val="宋体"/>
        <charset val="134"/>
      </rPr>
      <t>https://iapp.org/news/a/questions-to-ask-for-compliance-with-the-eu-gdpr-and-the-u-s-cloud-act/</t>
    </r>
  </si>
  <si>
    <t>监测和记录
事件定义</t>
  </si>
  <si>
    <t>监测和记录</t>
  </si>
  <si>
    <t>事件定义</t>
  </si>
  <si>
    <t>MON-01</t>
  </si>
  <si>
    <t>IAM-09
IAM-10
IAM-12</t>
  </si>
  <si>
    <t>实施监控规则，以在多个物联网设备具有相同的身份凭据时检测它们。这样的场景可指示物联网设备凭证泄露或不遵守安全最佳实践（与向每个物联网设备提供唯一凭证相关联）。发现问题后调查并补救。</t>
  </si>
  <si>
    <t>创建物联网设备的僵尸网络以启动拒绝服务（DoS）对恶意攻击者很有吸引力。</t>
  </si>
  <si>
    <t>MON-02</t>
  </si>
  <si>
    <t>IVS-01
IVS-07</t>
  </si>
  <si>
    <t>定义与安全相关的事件，包括权限提升尝试、固件更新成功/失败事件、物联网设备和服务软件的配置更改、帐户修改、篡改事件等）。监控整个物联网系统中的这些安全事件，包括所有设备、云服务、移动或网络服务以及存储系统。</t>
  </si>
  <si>
    <t>为每种类型的安全事件定义阈值，并在超过阈值时触发调查。</t>
  </si>
  <si>
    <r>
      <rPr>
        <sz val="9"/>
        <color indexed="8"/>
        <rFont val="宋体"/>
        <charset val="134"/>
      </rPr>
      <t xml:space="preserve">IoT Device Cybersecurity Capability Core Baseline物联网设备网络安全能力核心基线
</t>
    </r>
    <r>
      <rPr>
        <u/>
        <sz val="9"/>
        <color indexed="19"/>
        <rFont val="宋体"/>
        <charset val="134"/>
      </rPr>
      <t>https://nvlpubs.nist.gov/nistpubs/ir/2020/NIST.IR.8259A.pdf</t>
    </r>
  </si>
  <si>
    <t>MON-03</t>
  </si>
  <si>
    <t>记录每次失败的远程访问尝试（安全套接字外壳（SSH）、web等）。在30分钟内检测到五次连续无效尝试时，向安全管理员发送警报以解决问题。</t>
  </si>
  <si>
    <t>组织应定义其物联网系统特有的安全相关事件，并监控这些事件中的数据。</t>
  </si>
  <si>
    <t>监测和记录
日志管理</t>
  </si>
  <si>
    <t>日志管理</t>
  </si>
  <si>
    <t>MON-04</t>
  </si>
  <si>
    <t>AAC-01</t>
  </si>
  <si>
    <t>实施一个审计用户组，负责管理（例如，检查或关闭设备）审计日志数据。限制对此组成员身份的安全日志的读取权限。为审核组成员提供读取权限，但不为任何审核日志提供写入权限。</t>
  </si>
  <si>
    <t>确保审核日志收集检测安全事件所需的数据，并将其保留足够的时间。</t>
  </si>
  <si>
    <r>
      <rPr>
        <sz val="9"/>
        <color indexed="8"/>
        <rFont val="宋体"/>
        <charset val="134"/>
      </rPr>
      <t xml:space="preserve">Google Cloud: Monitoring谷歌云：监控
</t>
    </r>
    <r>
      <rPr>
        <u/>
        <sz val="9"/>
        <color indexed="19"/>
        <rFont val="宋体"/>
        <charset val="134"/>
      </rPr>
      <t>https://cloud.google.com/iot/docs/how-tos/logging-monitoring#:~:text=Cloud%20Logging%20also%20provides%20the,IoT%20Core%2C%20see%20Monitoring%20Resources</t>
    </r>
  </si>
  <si>
    <t>MON-05</t>
  </si>
  <si>
    <t>SEF-03</t>
  </si>
  <si>
    <t>记录所有日志机制。验证只有分配的审核组成员才能读取审核日志，其他用户不能写入日志。确保审核日志数据的卸载（例如，从设备到云或网关）受到完整性保护（例如，哈希消息验证码（HMAC）或数字签名），并且在长期存储期间，日志保持完整性保护。在所有情况下，请在审阅之前验证日志文件的完整性。</t>
  </si>
  <si>
    <t>这对监管链和取证很重要。</t>
  </si>
  <si>
    <t>MON-06</t>
  </si>
  <si>
    <t>自动将安全事件数据传输到云以进行存储和分析，并至少记录发起方、接收方、时间戳、数据和事件类型。</t>
  </si>
  <si>
    <t>自动传输到云的安全事件数据可能包括：
1.事件的始作俑者；
2.发生的事件类型（例如，成功或失败）；
3.事件发生的时间；
4.事件信息（如处理的文件）或故障（如发生的错误和采取的纠正措施）；
5.所涉及的帐户和管理员或操作员；以及所涉及的过程。</t>
  </si>
  <si>
    <t>MON-07</t>
  </si>
  <si>
    <t>设计并实现企业日志功能。完整性保护从生成到存储的所有日志，以实现保管链。</t>
  </si>
  <si>
    <t>可靠的日志是一个很好的检测控件，有助于根本原因分析。</t>
  </si>
  <si>
    <r>
      <rPr>
        <sz val="9"/>
        <color indexed="8"/>
        <rFont val="宋体"/>
        <charset val="134"/>
      </rPr>
      <t xml:space="preserve">Google Cloud: Monitoring and logging Google云：监控和日志记录
</t>
    </r>
    <r>
      <rPr>
        <u/>
        <sz val="9"/>
        <color indexed="19"/>
        <rFont val="宋体"/>
        <charset val="134"/>
      </rPr>
      <t>https://cloud.google.com/iot/docs/how-tos/logging-monitoring</t>
    </r>
  </si>
  <si>
    <t>监测和记录
射频（RF）监测</t>
  </si>
  <si>
    <t>射频（RF）监测</t>
  </si>
  <si>
    <t>MON-08</t>
  </si>
  <si>
    <t>建立企业物联网无线检测能力。主动搜索网络中的非法无线设备。主动搜索与知名僵尸网络客户对客户（C2C）地址/端口的网络通信。主动搜索与供应商IP地址的未授权通信。立即禁用任何已识别的设备/通信，并调查违规原因。当发生意外的违规行为时，采取措施教育用户。</t>
  </si>
  <si>
    <t>通过定义模式来监控特定物联网系统的滥用和滥用，可以编写规则来监控安全信息和事件管理（SIEM）系统。</t>
  </si>
  <si>
    <t>监测和记录
威胁追捕</t>
  </si>
  <si>
    <t>威胁追捕</t>
  </si>
  <si>
    <t>MON-09</t>
  </si>
  <si>
    <t>积极寻找入侵的迹象，例如新的僵尸网络活动。一旦发现感染物联网设备，立即移除。</t>
  </si>
  <si>
    <t>使用威胁管理来识别新的基于僵尸网络的攻击，并根据危害指标（例如，特定端口上的出站通信）配置审计系统。立即使任何受感染的设备离线，以避免传播。</t>
  </si>
  <si>
    <r>
      <rPr>
        <sz val="9"/>
        <color indexed="8"/>
        <rFont val="宋体"/>
        <charset val="134"/>
      </rPr>
      <t xml:space="preserve">Guide to Cyber Threat Information Sharing 网络威胁信息共享指南
</t>
    </r>
    <r>
      <rPr>
        <u/>
        <sz val="9"/>
        <color indexed="19"/>
        <rFont val="宋体"/>
        <charset val="134"/>
      </rPr>
      <t>https://nvlpubs.nist.gov/nistpubs/SpecialPublications/NIST.SP.800-150.pdf</t>
    </r>
  </si>
  <si>
    <t>MON-10</t>
  </si>
  <si>
    <t>监控有线/无线网络通信，以识别恶意设备和异常行为。</t>
  </si>
  <si>
    <t>使用具有监控标准协议（如802.11和蓝牙）功能的无线检测系统。监控来自所有网络入口点的有线通信，包括VPN。</t>
  </si>
  <si>
    <t>监测和记录
威胁情报</t>
  </si>
  <si>
    <t>威胁情报</t>
  </si>
  <si>
    <t>MON-11</t>
  </si>
  <si>
    <t>SEF-05</t>
  </si>
  <si>
    <t xml:space="preserve">确定适用于特定行业的威胁情报源。然后了解通常针对特定系统的攻击者类型及其动机。
</t>
  </si>
  <si>
    <t>保持对企业物联网系统安全状态的态势感知，使组织能够密切关注攻击者及其动机、新的攻击技术、针对物联网设备的新僵尸网络以及新发现的漏洞。分配资源以保持态势感知，并在特定物联网实施的威胁级别增加时采取必要的行动。</t>
  </si>
  <si>
    <r>
      <rPr>
        <sz val="9"/>
        <color indexed="8"/>
        <rFont val="宋体"/>
        <charset val="134"/>
      </rPr>
      <t xml:space="preserve">NIST RECOMMENDATIONS FOR IOT &amp; ICS SECURITY
NIST关于物联网和ICS安全的建议
</t>
    </r>
    <r>
      <rPr>
        <u/>
        <sz val="9"/>
        <color indexed="19"/>
        <rFont val="宋体"/>
        <charset val="134"/>
      </rPr>
      <t>https://cyberx-labs.com/resources/nist-recommendations-for-iot-ics-security/</t>
    </r>
  </si>
  <si>
    <t>操作可用性
维护</t>
  </si>
  <si>
    <t>操作可用性</t>
  </si>
  <si>
    <t>维护</t>
  </si>
  <si>
    <t>OPA-01</t>
  </si>
  <si>
    <t>BCR-07</t>
  </si>
  <si>
    <t>制定维护计划，定期检查和维护物联网硬件。在物联网设备需要维修或更换的情况下，保留库存中的零件。当通过维修或更换物联网设备发现维护问题时，立即采取行动。</t>
  </si>
  <si>
    <t>物联网设备是机械设备，通常带有运动部件。维护操作可用性需要在信息技术（IT）团队和负责维护设备的人员之间建立关系。根据物联网设备的具体类型，考虑事项可能包括创建维护基地、创建/管理设备规范和运行维护计划。如果可能，使用预测建模来识别和修复可能的硬件故障。</t>
  </si>
  <si>
    <t>OPA-02</t>
  </si>
  <si>
    <t>BCR-01
BCR-07</t>
  </si>
  <si>
    <t>使用预测性维护分析来计算物联网系统中的预期性能问题或故障。根据需要对这些数据采取行动。</t>
  </si>
  <si>
    <t>预测性维护使用机器学习模型来预测故障可能发生的位置。它通常用于工业和制造业领域。</t>
  </si>
  <si>
    <r>
      <rPr>
        <u/>
        <sz val="9"/>
        <color indexed="11"/>
        <rFont val="宋体"/>
        <charset val="134"/>
      </rPr>
      <t xml:space="preserve">Improving operations with IoT and predictive maintenance通过物联网和预测性维护改进运营
</t>
    </r>
    <r>
      <rPr>
        <u/>
        <sz val="9"/>
        <color indexed="19"/>
        <rFont val="宋体"/>
        <charset val="134"/>
      </rPr>
      <t>https://www.ibm.com/blogs/internet-of-things/improving-operations-iot-predictive-maintenance/</t>
    </r>
    <r>
      <rPr>
        <sz val="9"/>
        <color indexed="8"/>
        <rFont val="宋体"/>
        <charset val="134"/>
      </rPr>
      <t xml:space="preserve">
AWS: Using AWS IoT for Predictive Maintenance AWS：使用AWS物联网进行预测性维护
</t>
    </r>
    <r>
      <rPr>
        <u/>
        <sz val="9"/>
        <color indexed="19"/>
        <rFont val="宋体"/>
        <charset val="134"/>
      </rPr>
      <t>https://aws.amazon.com/blogs/iot/using-aws-iot-for-predictive-maintenance/</t>
    </r>
  </si>
  <si>
    <r>
      <rPr>
        <sz val="9"/>
        <color indexed="8"/>
        <rFont val="宋体"/>
        <charset val="134"/>
      </rPr>
      <t>操作可用性
故障转移</t>
    </r>
    <r>
      <rPr>
        <i/>
        <sz val="9"/>
        <color indexed="8"/>
        <rFont val="宋体"/>
        <charset val="134"/>
      </rPr>
      <t xml:space="preserve">
</t>
    </r>
  </si>
  <si>
    <t>故障转移</t>
  </si>
  <si>
    <t>OPA-03</t>
  </si>
  <si>
    <t>设计云服务以支持节点和网关的区域故障切换。每年进行一次测试，以确保在单个区域脱机时故障切换是自动的。</t>
  </si>
  <si>
    <t>操作可用性故障切换包括辅助物联网集线器和设备路由逻辑配置。云服务提供商提供设备配置（twins、shadows等）的在线存储，可用于确保即使设备离线，也可以进行配置更新。</t>
  </si>
  <si>
    <r>
      <rPr>
        <sz val="9"/>
        <color indexed="8"/>
        <rFont val="宋体"/>
        <charset val="134"/>
      </rPr>
      <t>操作可用性
DDOS防护</t>
    </r>
    <r>
      <rPr>
        <i/>
        <sz val="9"/>
        <color indexed="8"/>
        <rFont val="宋体"/>
        <charset val="134"/>
      </rPr>
      <t xml:space="preserve">
</t>
    </r>
  </si>
  <si>
    <t>DDOS防护</t>
  </si>
  <si>
    <t>OPA-04</t>
  </si>
  <si>
    <t>IVS-06
TVM-02</t>
  </si>
  <si>
    <t>设置监控程序，以识别和警报从物联网设备传输的异常增大的流量。</t>
  </si>
  <si>
    <t>网络拥塞可能意味着入侵。配置云服务，以便在检测到时自动对来自客户端的连接进行速率限制，以防范潜在的DDoS攻击。</t>
  </si>
  <si>
    <t>操作可用性
服务级别协议</t>
  </si>
  <si>
    <t>服务级别协议</t>
  </si>
  <si>
    <t>OPA-05</t>
  </si>
  <si>
    <t>STA-03
STA-05
STA-07</t>
  </si>
  <si>
    <t>与云服务提供商合作，为正常运行时间百分比和响应时间（针对事件/修补程序定义服务级别协议（SLA），并让云服务提供商对违反SLA的行为负责。</t>
  </si>
  <si>
    <t>确保商定服务级别，并签署SLA。服务水平协议条款可作为单独的文件/附件存在，或嵌入主服务协议（MSA）中。</t>
  </si>
  <si>
    <r>
      <rPr>
        <u/>
        <sz val="9"/>
        <color indexed="11"/>
        <rFont val="宋体"/>
        <charset val="134"/>
      </rPr>
      <t xml:space="preserve">ISO/IEC 19086-1:2016(en) Information technology — Cloud computing — Service level agreement (SLA) framework — Part 1: Overview and concepts
ISO/IEC 19086-1:2016（en）信息技术-云计算-服务水平协议（SLA）框架-第1部分：概述和概念
</t>
    </r>
    <r>
      <rPr>
        <u/>
        <sz val="9"/>
        <color indexed="19"/>
        <rFont val="宋体"/>
        <charset val="134"/>
      </rPr>
      <t>https://www.iso.org/obp/ui/#iso:std:iso-iec:19086:-1:ed-1:v1:en</t>
    </r>
  </si>
  <si>
    <t>OPA-06</t>
  </si>
  <si>
    <t>将无线传感器网络（WSN）网关设计为群集形式，以便在单个网关脱机时更好地处理重负载并支持故障切换。配置物联网节点以在主网关出现故障时联系备份网关。至少每年测试一次故障转移能力和减载/分配能力。</t>
  </si>
  <si>
    <t>一些物联网系统需要接近实时的通信，过多的延迟可能是系统受损的迹象。</t>
  </si>
  <si>
    <r>
      <rPr>
        <sz val="9"/>
        <color indexed="8"/>
        <rFont val="宋体"/>
        <charset val="134"/>
      </rPr>
      <t xml:space="preserve">Bravo, Palomar, Gardel, et al. "Trusted and Secure Wireless Sensor Network Designs and Deployments." August 2017.  </t>
    </r>
    <r>
      <rPr>
        <i/>
        <sz val="9"/>
        <color indexed="8"/>
        <rFont val="宋体"/>
        <charset val="134"/>
      </rPr>
      <t>MDPI Sensors.
Bravo</t>
    </r>
    <r>
      <rPr>
        <sz val="9"/>
        <color indexed="8"/>
        <rFont val="宋体"/>
        <charset val="134"/>
      </rPr>
      <t>，</t>
    </r>
    <r>
      <rPr>
        <i/>
        <sz val="9"/>
        <color indexed="8"/>
        <rFont val="宋体"/>
        <charset val="134"/>
      </rPr>
      <t>Palomar</t>
    </r>
    <r>
      <rPr>
        <sz val="9"/>
        <color indexed="8"/>
        <rFont val="宋体"/>
        <charset val="134"/>
      </rPr>
      <t>，</t>
    </r>
    <r>
      <rPr>
        <i/>
        <sz val="9"/>
        <color indexed="8"/>
        <rFont val="宋体"/>
        <charset val="134"/>
      </rPr>
      <t>Gardel</t>
    </r>
    <r>
      <rPr>
        <sz val="9"/>
        <color indexed="8"/>
        <rFont val="宋体"/>
        <charset val="134"/>
      </rPr>
      <t>，</t>
    </r>
    <r>
      <rPr>
        <i/>
        <sz val="9"/>
        <color indexed="8"/>
        <rFont val="宋体"/>
        <charset val="134"/>
      </rPr>
      <t>et al.“</t>
    </r>
    <r>
      <rPr>
        <sz val="9"/>
        <color indexed="8"/>
        <rFont val="宋体"/>
        <charset val="134"/>
      </rPr>
      <t>可靠安全的无线传感器网络设计和部署。</t>
    </r>
    <r>
      <rPr>
        <i/>
        <sz val="9"/>
        <color indexed="8"/>
        <rFont val="宋体"/>
        <charset val="134"/>
      </rPr>
      <t>” 2017</t>
    </r>
    <r>
      <rPr>
        <sz val="9"/>
        <color indexed="8"/>
        <rFont val="宋体"/>
        <charset val="134"/>
      </rPr>
      <t>年</t>
    </r>
    <r>
      <rPr>
        <i/>
        <sz val="9"/>
        <color indexed="8"/>
        <rFont val="宋体"/>
        <charset val="134"/>
      </rPr>
      <t>8</t>
    </r>
    <r>
      <rPr>
        <sz val="9"/>
        <color indexed="8"/>
        <rFont val="宋体"/>
        <charset val="134"/>
      </rPr>
      <t>月。</t>
    </r>
    <r>
      <rPr>
        <i/>
        <sz val="9"/>
        <color indexed="8"/>
        <rFont val="宋体"/>
        <charset val="134"/>
      </rPr>
      <t xml:space="preserve">  MDPI</t>
    </r>
    <r>
      <rPr>
        <sz val="9"/>
        <color indexed="8"/>
        <rFont val="宋体"/>
        <charset val="134"/>
      </rPr>
      <t>传感器。</t>
    </r>
  </si>
  <si>
    <t>OPA-07</t>
  </si>
  <si>
    <t>使用部署到地理区域的节点群集来构建大都市范围的WSN部署，以最小化互连点并减少长途通信量</t>
  </si>
  <si>
    <t>OPA-08</t>
  </si>
  <si>
    <t>部署网络监控工具，监控物联网拥塞情况。在检测到拥塞通信时，建立优先的业务流（例如，区分服务）或执行动态重路由（例如，WSN/软件定义网络（SDN））。</t>
  </si>
  <si>
    <t>操作可用性
DDOS防护</t>
  </si>
  <si>
    <t>OPA-09</t>
  </si>
  <si>
    <t>在网关上缓存消息至少一天（或更长时间，取决于您的环境），以确保IoT节点脱机时消息的可用性。</t>
  </si>
  <si>
    <t>物理安全
物理访问安全</t>
  </si>
  <si>
    <t>物理安全</t>
  </si>
  <si>
    <t>物理访问安全</t>
  </si>
  <si>
    <t>PHY-01</t>
  </si>
  <si>
    <t>DCS-09</t>
  </si>
  <si>
    <t>建立物理安全流程，限制对物联网边缘设备的物理访问，并对物理访问尝试发出警报。</t>
  </si>
  <si>
    <t>物理访问会增加被盗、损坏、未经授权的组件访问、将导线连接到设备端口以及监视设备操作以危害设备（或获得进一步访问）的风险。</t>
  </si>
  <si>
    <r>
      <rPr>
        <u/>
        <sz val="9"/>
        <color indexed="11"/>
        <rFont val="宋体"/>
        <charset val="134"/>
      </rPr>
      <t xml:space="preserve">Physical Security: An IoTSF Secure Design Best Practice Guide Article物理安全：IoTSF安全设计最佳实践指南文章
</t>
    </r>
    <r>
      <rPr>
        <u/>
        <sz val="9"/>
        <color indexed="19"/>
        <rFont val="宋体"/>
        <charset val="134"/>
      </rPr>
      <t>https://www.iotsecurityfoundation.org/best-practice-guide-articles/physical-security/</t>
    </r>
    <r>
      <rPr>
        <sz val="9"/>
        <color indexed="8"/>
        <rFont val="宋体"/>
        <charset val="134"/>
      </rPr>
      <t xml:space="preserve">
</t>
    </r>
  </si>
  <si>
    <t>策略
采集安全策略</t>
  </si>
  <si>
    <t>策略</t>
  </si>
  <si>
    <t>采集安全策略</t>
  </si>
  <si>
    <t>POL-01</t>
  </si>
  <si>
    <t>与供应商合作，制定SLA，包括最小漏洞披露时间表、补丁更新时间表和事件管理支持，包括法医调查期间的支持。</t>
  </si>
  <si>
    <t>与供应商签订的服务级别协议应规定（至少）：
1.每月和每次重大更改后立即执行漏洞扫描。
2.利用风险评级过程来优先修复发现的漏洞。
3.记录所有物联网设备请求，以识别潜在的恶意活动，并协助事件处理程序识别潜在的受损系统。
确保将适当的日志聚合到中央日志管理系统中进行分析和审查。”</t>
  </si>
  <si>
    <r>
      <rPr>
        <sz val="9"/>
        <color indexed="8"/>
        <rFont val="宋体"/>
        <charset val="134"/>
      </rPr>
      <t xml:space="preserve">Proposal for standard Cloud Computing Security SLAs - Key Metrics for Safeguarding Confidential Data in the Cloud标准云计算安全SLA的提案-保护云中机密数据的关键指标
</t>
    </r>
    <r>
      <rPr>
        <u/>
        <sz val="9"/>
        <color indexed="19"/>
        <rFont val="宋体"/>
        <charset val="134"/>
      </rPr>
      <t>https://www.sans.org/reading-room/whitepapers/cloud/proposal-standard-cloud-computing-security-slas-key-metrics-safeguarding-confidential-data-cloud-35872</t>
    </r>
  </si>
  <si>
    <t>POL-02</t>
  </si>
  <si>
    <t>建立供应商访问和管理物联网设备的政策和程序。这些策略包括可从组织外部传输的数据（例如，遥测或机器数据）以及用于管理组织网络内设备的授权角色和最低访问安全要求。执行这些控制措施并监测滥用情况。</t>
  </si>
  <si>
    <t>许多物联网设备是租用的（例如医院扫描仪），需要供应商管理。供应商访问物联网设备的配置和日志必须经过身份验证。</t>
  </si>
  <si>
    <t>策略
策略定义</t>
  </si>
  <si>
    <t>策略定义</t>
  </si>
  <si>
    <t>POL-03</t>
  </si>
  <si>
    <t>GRM-06</t>
  </si>
  <si>
    <t>记录企业范围的物联网网络安全政策。要求所有物联网实施符合本政策或申请例外。政策应包括对未经批准/记录的物联网设备/云服务实施的限制。策略还应具有适用于所有物联网实施的最低安全控制，包括加密、监控、审核、身份验证、访问控制和物理安全控制。所有活动必须遵守经批准的物联网实施。每季度进行一次监控，以确定不合规的实施情况。</t>
  </si>
  <si>
    <t>定期审查政策，以确保相关性，并纳入新威胁和风险的变化。</t>
  </si>
  <si>
    <r>
      <rPr>
        <u/>
        <sz val="9"/>
        <color indexed="11"/>
        <rFont val="宋体"/>
        <charset val="134"/>
      </rPr>
      <t>NIST SP 800-131A Revision 1—Transitions: Recommendation for Transitioning the Use of Cryptographic Algorithms and Key Lengths
NIST SP 800-131A第1版-转换：密码算法和密钥长度使用转换的建议</t>
    </r>
    <r>
      <rPr>
        <sz val="9"/>
        <color indexed="8"/>
        <rFont val="宋体"/>
        <charset val="134"/>
      </rPr>
      <t xml:space="preserve">
</t>
    </r>
    <r>
      <rPr>
        <u/>
        <sz val="9"/>
        <color indexed="19"/>
        <rFont val="宋体"/>
        <charset val="134"/>
      </rPr>
      <t>http://nvlpubs.nist.gov/nistpubs/SpecialPublications/NIST.SP.800-131Ar1.pdf</t>
    </r>
  </si>
  <si>
    <t>策略
安全处置</t>
  </si>
  <si>
    <t>安全处置</t>
  </si>
  <si>
    <t>POL-04</t>
  </si>
  <si>
    <t>DSI-06
DSI-07</t>
  </si>
  <si>
    <t>对于每个物联网系统，定义系统硬件的报废程序。对于存储敏感信息的任何硬件，请安全地处置该硬件，并维护处置过程的审核日志，包括参与该过程的任何个人。安全处理过程可包括（如适用）：数据净化、消磁等。</t>
  </si>
  <si>
    <t>程序应明确定义需要处理的数据类型和处理方法，包括何时何地进行处理以及谁应领导处理工作。此外，该协议应集成隐私和关键性风险评估。制定政策和程序，包括支持业务流程和技术措施，以确保安全处置和从所有存储介质中完全删除数据。这些步骤将使某些数据无法通过任何计算机取证手段恢复。</t>
  </si>
  <si>
    <r>
      <rPr>
        <u/>
        <sz val="9"/>
        <color indexed="11"/>
        <rFont val="宋体"/>
        <charset val="134"/>
      </rPr>
      <t xml:space="preserve">An Introduction to Internet of Things (IoT) and Lifecycle Management – Internet of Things and Lifecycle Management
物联网和生命周期管理简介-物联网和生命周期管理
</t>
    </r>
    <r>
      <rPr>
        <u/>
        <sz val="9"/>
        <color indexed="19"/>
        <rFont val="宋体"/>
        <charset val="134"/>
      </rPr>
      <t xml:space="preserve">http://www.opengroup.org/iot/iotwp/p2.htm
</t>
    </r>
    <r>
      <rPr>
        <sz val="9"/>
        <color indexed="8"/>
        <rFont val="宋体"/>
        <charset val="134"/>
      </rPr>
      <t xml:space="preserve">Cyber Security for Consumer Internet of Things
消费物联网的网络安全
</t>
    </r>
    <r>
      <rPr>
        <u/>
        <sz val="9"/>
        <color indexed="19"/>
        <rFont val="宋体"/>
        <charset val="134"/>
      </rPr>
      <t>https://www.etsi.org/deliver/etsi_ts/103600_103699/103645/01.01.01_60/ts_103645v010101p.pdf</t>
    </r>
  </si>
  <si>
    <t>风险管理
风险管理战略</t>
  </si>
  <si>
    <t>风险管理</t>
  </si>
  <si>
    <t>风险管理战略</t>
  </si>
  <si>
    <t>RSM-01</t>
  </si>
  <si>
    <t>采用并定义一种标准化的、行业公认的风险管理方法，该方法考虑了背景、风险评估（风险识别、分析、评估）、处理、监控和反馈。有效的风险管理支持信息技术、基线要求和组织的总体业务战略、目标和目的。</t>
  </si>
  <si>
    <t>有许多可用的风险管理框架。NIST框架包括管理网络安全相关风险的标准、指南和最佳实践。其他风险评估框架/指南包括ENISA、ISO 31000:2018和ISO/IEC 27005:2018。在采用框架时，考虑当前和未来的环境，包括行业、监管环境和组织风格。</t>
  </si>
  <si>
    <r>
      <rPr>
        <u/>
        <sz val="9"/>
        <color indexed="11"/>
        <rFont val="宋体"/>
        <charset val="134"/>
      </rPr>
      <t>NIST CYBERSECURITY FRAMEWORK
NIST网络安全框架</t>
    </r>
    <r>
      <rPr>
        <sz val="9"/>
        <color indexed="8"/>
        <rFont val="宋体"/>
        <charset val="134"/>
      </rPr>
      <t xml:space="preserve">
</t>
    </r>
    <r>
      <rPr>
        <u/>
        <sz val="9"/>
        <color indexed="19"/>
        <rFont val="宋体"/>
        <charset val="134"/>
      </rPr>
      <t>https://www.nist.gov/cyberframework</t>
    </r>
    <r>
      <rPr>
        <sz val="9"/>
        <color indexed="8"/>
        <rFont val="宋体"/>
        <charset val="134"/>
      </rPr>
      <t xml:space="preserve">
European Union Agency for Cybersecurity (ENISA): Risk Management
欧盟网络安全局（ENISA）：风险管理
</t>
    </r>
    <r>
      <rPr>
        <u/>
        <sz val="9"/>
        <color indexed="19"/>
        <rFont val="宋体"/>
        <charset val="134"/>
      </rPr>
      <t>https://www.enisa.europa.eu/topics/threat-risk-management/risk-management</t>
    </r>
    <r>
      <rPr>
        <sz val="9"/>
        <color indexed="8"/>
        <rFont val="宋体"/>
        <charset val="134"/>
      </rPr>
      <t xml:space="preserve">
ISO 31000:2018(en) Risk management — Guidelines
ISO 31000:2018（en）风险管理-指南
</t>
    </r>
    <r>
      <rPr>
        <u/>
        <sz val="9"/>
        <color indexed="19"/>
        <rFont val="宋体"/>
        <charset val="134"/>
      </rPr>
      <t>https://www.iso.org/obp/ui/#iso:std:iso:31000:ed-2:v1:en</t>
    </r>
    <r>
      <rPr>
        <sz val="9"/>
        <color indexed="8"/>
        <rFont val="宋体"/>
        <charset val="134"/>
      </rPr>
      <t xml:space="preserve">
ISO/IEC 27005:2018(en) Information technology — Security techniques — Information security risk management
ISO/IEC 27005:2018（en）信息技术-安全技术-信息安全风险管理
</t>
    </r>
    <r>
      <rPr>
        <u/>
        <sz val="9"/>
        <color indexed="19"/>
        <rFont val="宋体"/>
        <charset val="134"/>
      </rPr>
      <t>https://www.iso.org/obp/ui/#iso:std:iso-iec:27005:ed-3:v1:en</t>
    </r>
  </si>
  <si>
    <t>风险管理
风险管理执行</t>
  </si>
  <si>
    <t>风险管理执行</t>
  </si>
  <si>
    <t>RSM-02</t>
  </si>
  <si>
    <t>GRM-02</t>
  </si>
  <si>
    <t>实施风险管理方法，以建立上下文，进行风险评估（风险识别、分析、评估），确定解决方案，建立监测，创建反馈程序和流程，并制定基线要求。</t>
  </si>
  <si>
    <t xml:space="preserve">建立背景；跨设备、网关、应用程序、数据存储、移动应用程序、云服务、雾计算服务和网络基础设施分析敏感数据的源、存储和传输。分析数据分类机制和数据安全功能，以保护敏感数据免受未经授权的使用、访问、丢失、破坏和篡改。分析受信任的内部人员滥用数据访问权限的可能性。分析数据保留期和报废处理要求。识别安全风险。根据影响和可能性优先考虑风险。决定每个风险的风险减轻措施：减轻、推迟或接受风险。如CSA CCM GRM-02所述，与数据治理要求相关的风险评估应按计划的时间间隔进行，并应考虑以下因素：
•了解敏感数据在应用程序、数据库、服务器和网络基础设施中的存储和传输位置
•符合规定的保留期和报废处置要求
•数据分类和保护，防止未经授权的使用、访问、丢失、破坏和伪造
</t>
  </si>
  <si>
    <r>
      <rPr>
        <sz val="9"/>
        <color indexed="8"/>
        <rFont val="宋体"/>
        <charset val="134"/>
      </rPr>
      <t xml:space="preserve">European Cybersecurity Implementation: Assurance
欧洲网络安全实施：保证
</t>
    </r>
    <r>
      <rPr>
        <u/>
        <sz val="9"/>
        <color indexed="19"/>
        <rFont val="宋体"/>
        <charset val="134"/>
      </rPr>
      <t xml:space="preserve">http://www.isaca.org/Knowledge-Center/Research/ResearchDeliverables/Pages/European-Cybersecurity-Implementation-Series.aspx?utm_referrer=
</t>
    </r>
    <r>
      <rPr>
        <sz val="9"/>
        <color indexed="8"/>
        <rFont val="宋体"/>
        <charset val="134"/>
      </rPr>
      <t xml:space="preserve">Implementing the NIST Cybersecurity Framework
实施NIST网络安全框架
</t>
    </r>
    <r>
      <rPr>
        <u/>
        <sz val="9"/>
        <color indexed="19"/>
        <rFont val="宋体"/>
        <charset val="134"/>
      </rPr>
      <t>http://www.isaca.org/knowledge-center/research/researchdeliverables/pages/implementing-the-nist-cybersecurity-framework.aspx?utm_referrer=</t>
    </r>
    <r>
      <rPr>
        <sz val="9"/>
        <color indexed="8"/>
        <rFont val="宋体"/>
        <charset val="134"/>
      </rPr>
      <t xml:space="preserve">
</t>
    </r>
  </si>
  <si>
    <t>风险管理
限制责任</t>
  </si>
  <si>
    <t>限制责任</t>
  </si>
  <si>
    <t>RSM-03</t>
  </si>
  <si>
    <t>当物联网系统与公众或工人进行物理交互时，评估该系统的潜在责任。定义安全限制并张贴警告通知以限制责任。</t>
  </si>
  <si>
    <t>注意事项应包括“1类”危险（设备危险，如过热、电击等）和“2类”危险（操作或设备故障引起的危险）。</t>
  </si>
  <si>
    <r>
      <rPr>
        <sz val="9"/>
        <color indexed="8"/>
        <rFont val="宋体"/>
        <charset val="134"/>
      </rPr>
      <t xml:space="preserve">Legal Liability for IoT Vulnerabilities物联网漏洞的法律责任
</t>
    </r>
    <r>
      <rPr>
        <u/>
        <sz val="9"/>
        <color indexed="19"/>
        <rFont val="宋体"/>
        <charset val="134"/>
      </rPr>
      <t>https://i.blackhat.com/us-18/Thu-August-9/us-18-Palansky-Legal-Liability-For-IoT-Vulnerabilities.pdf</t>
    </r>
    <r>
      <rPr>
        <sz val="9"/>
        <color indexed="8"/>
        <rFont val="宋体"/>
        <charset val="134"/>
      </rPr>
      <t xml:space="preserve">
A Policyholder’s Guide to IoT Claims Coverage物联网理赔范围投保人指南
</t>
    </r>
    <r>
      <rPr>
        <u/>
        <sz val="9"/>
        <color indexed="19"/>
        <rFont val="宋体"/>
        <charset val="134"/>
      </rPr>
      <t>http://www.rmmagazine.com/2018/02/01/a-policyholders-guide-to-iot-claims-coverage/</t>
    </r>
    <r>
      <rPr>
        <sz val="9"/>
        <color indexed="8"/>
        <rFont val="宋体"/>
        <charset val="134"/>
      </rPr>
      <t xml:space="preserve">
4 Risks of IoT in Manufacturing制造业物联网4类风险
</t>
    </r>
    <r>
      <rPr>
        <u/>
        <sz val="9"/>
        <color indexed="19"/>
        <rFont val="宋体"/>
        <charset val="134"/>
      </rPr>
      <t>https://www.travelers.com/business-insights/industries/manufacturing/4-risks-of-iot-in-manufacturing</t>
    </r>
  </si>
  <si>
    <t>应用安全
自治系统</t>
  </si>
  <si>
    <t>应用安全</t>
  </si>
  <si>
    <t>自治系统</t>
  </si>
  <si>
    <t>SAP-01</t>
  </si>
  <si>
    <t>设计和部署将安全关键功能与非安全关键功能分开的自治系统。</t>
  </si>
  <si>
    <t>传统防火墙可以支持这种细分。网关也可以分离网络。</t>
  </si>
  <si>
    <r>
      <rPr>
        <sz val="9"/>
        <color indexed="8"/>
        <rFont val="宋体"/>
        <charset val="134"/>
      </rPr>
      <t xml:space="preserve">Framework for Improving Critical Infrastructure Cybersecurity改善关键基础设施网络安全的框架
</t>
    </r>
    <r>
      <rPr>
        <u/>
        <sz val="9"/>
        <color indexed="19"/>
        <rFont val="宋体"/>
        <charset val="134"/>
      </rPr>
      <t>https://nvlpubs.nist.gov/nistpubs/CSWP/NIST.CSWP.04162018.pdf</t>
    </r>
  </si>
  <si>
    <t>SAP-02</t>
  </si>
  <si>
    <t>实施环境控制，以验证自主系统的安全运行，并在不再确保安全运行时改变状态（例如，协作机器人用例）。</t>
  </si>
  <si>
    <t>在部署协作机器人等自主工业系统时，通常会安装环境传感器，监测人类接近机器人平台的情况。他们甚至可以估计人类是否会离机器人平台太近。当人面临危险时，这些传感器支持减少作用力或完全停止操作。</t>
  </si>
  <si>
    <r>
      <rPr>
        <sz val="9"/>
        <color indexed="8"/>
        <rFont val="宋体"/>
        <charset val="134"/>
      </rPr>
      <t xml:space="preserve">Industrial Robots and Robot System Safety工业机器人与机器人系统安全
</t>
    </r>
    <r>
      <rPr>
        <u/>
        <sz val="9"/>
        <color indexed="19"/>
        <rFont val="宋体"/>
        <charset val="134"/>
      </rPr>
      <t>https://www.osha.gov/dts/osta/otm/otm_iv/otm_iv_4.htm</t>
    </r>
    <r>
      <rPr>
        <sz val="9"/>
        <color indexed="8"/>
        <rFont val="宋体"/>
        <charset val="134"/>
      </rPr>
      <t xml:space="preserve">l
3D sensors: new applications &amp; approaches to robot safety三维传感器：机器人安全的新应用与新途径
</t>
    </r>
    <r>
      <rPr>
        <u/>
        <sz val="9"/>
        <color indexed="19"/>
        <rFont val="宋体"/>
        <charset val="134"/>
      </rPr>
      <t>https://www.therobotreport.com/3d-sensors-robot-safety/</t>
    </r>
  </si>
  <si>
    <t>SAP-03</t>
  </si>
  <si>
    <t>设计能够在传感器退化环境（例如全球导航卫星系统（GNSS）、摄像机、光探测和测距（LIDAR）、无线电探测和测距（雷达）等）中运行的弹性自主控制系统。使用诸如可相互验证的信息、同步定位和映射（SLAM）或将系统更改为故障状态等机制。</t>
  </si>
  <si>
    <t>自治系统依靠传感器、照相机、雷达、激光雷达、全球定位系统（GPS）和其他技术来导航和了解世界。这些系统必须在主导航传感器发生故障时安全地继续运行，或者安全地停止运行。SLAM等技术提供了一种即使在GPS降级环境下也能保证导航能力的方法。</t>
  </si>
  <si>
    <r>
      <rPr>
        <u/>
        <sz val="9"/>
        <color indexed="11"/>
        <rFont val="宋体"/>
        <charset val="134"/>
      </rPr>
      <t xml:space="preserve">How does Autonomous Driving Work? An Intro into SLAM自动驾驶是如何工作的？SLAM的介绍
</t>
    </r>
    <r>
      <rPr>
        <u/>
        <sz val="9"/>
        <color indexed="19"/>
        <rFont val="宋体"/>
        <charset val="134"/>
      </rPr>
      <t>https://towardsdatascience.com/slam-intro-fd833ef29e4e</t>
    </r>
    <r>
      <rPr>
        <sz val="9"/>
        <color indexed="8"/>
        <rFont val="宋体"/>
        <charset val="134"/>
      </rPr>
      <t xml:space="preserve">
Urzua, I. Munguía, Rodrigo. Grau, Antoni. "Vision-based SLAM system for MAVs in GPS-denied environments." June 2017. </t>
    </r>
    <r>
      <rPr>
        <i/>
        <sz val="9"/>
        <color indexed="8"/>
        <rFont val="宋体"/>
        <charset val="134"/>
      </rPr>
      <t>International Journal of Micro Air Vehicles</t>
    </r>
    <r>
      <rPr>
        <sz val="9"/>
        <color indexed="8"/>
        <rFont val="宋体"/>
        <charset val="134"/>
      </rPr>
      <t>. 9. 175682931770532. 10.1177/1756829317705325. 
乌尔祖亚，I。蒙根ía、 罗德里戈。“再见，安东尼。”GPS拒绝环境下MAV基于视觉的SLAM系统〉，2017年6月。国际微型飞行器杂志。917568293177053210.1177/1756829317705325.</t>
    </r>
  </si>
  <si>
    <t>应用安全
移动应用</t>
  </si>
  <si>
    <t>移动应用</t>
  </si>
  <si>
    <t>SAP-05</t>
  </si>
  <si>
    <t>MOS-01 to 20</t>
  </si>
  <si>
    <t>为移动应用程序建立安全计划。确保移动设备接收来自已批准/受信任存储库的更新。仅允许使用预先批准的移动设备来管理物联网设备。确保移动设备将身份/密钥材料存储在硬件支持的安全存储位置（例如，Android KeyChain/KeyStore和iOS KeyChain）。</t>
  </si>
  <si>
    <t>所有移动平台都包含一个安全的存储位置。对于Android，这是密钥链和密钥库。对于iOS，这是钥匙链。开发者应该确保在Android设备上使用硬件支持的安全存储。</t>
  </si>
  <si>
    <r>
      <rPr>
        <sz val="9"/>
        <color indexed="8"/>
        <rFont val="宋体"/>
        <charset val="134"/>
      </rPr>
      <t xml:space="preserve">Keychain Services钥匙链服务
</t>
    </r>
    <r>
      <rPr>
        <u/>
        <sz val="9"/>
        <color indexed="19"/>
        <rFont val="宋体"/>
        <charset val="134"/>
      </rPr>
      <t>https://developer.apple.com/documentation/security/keychain_services</t>
    </r>
    <r>
      <rPr>
        <sz val="9"/>
        <color indexed="8"/>
        <rFont val="宋体"/>
        <charset val="134"/>
      </rPr>
      <t xml:space="preserve">
Android keystore system
Android密钥库系统
</t>
    </r>
    <r>
      <rPr>
        <u/>
        <sz val="9"/>
        <color indexed="19"/>
        <rFont val="宋体"/>
        <charset val="134"/>
      </rPr>
      <t>https://developer.android.com/training/articles/keystore</t>
    </r>
  </si>
  <si>
    <t>SAP-06</t>
  </si>
  <si>
    <t>在系统内实施入侵检测/预防功能。使用基于签名和基于行为的机制。基于行为的机制应确定系统的“安全基线”，并确定异常情况，如意外的通信和行为。</t>
  </si>
  <si>
    <t>检查其他事件，包括非标准数据格式和消息身份验证失败。</t>
  </si>
  <si>
    <t>SAP-07</t>
  </si>
  <si>
    <t>EKM-02</t>
  </si>
  <si>
    <t>尽可能实现支持安全关键消息的身份验证和完整性检查的加密安全过程。</t>
  </si>
  <si>
    <t>记录所有支持安全关键系统操作的消息，并确保这些消息经过身份验证和完整性保护。</t>
  </si>
  <si>
    <r>
      <rPr>
        <sz val="9"/>
        <color indexed="8"/>
        <rFont val="宋体"/>
        <charset val="134"/>
      </rPr>
      <t xml:space="preserve">Message Authentication Codes MAC 消息验证码MAC
</t>
    </r>
    <r>
      <rPr>
        <u/>
        <sz val="9"/>
        <color indexed="19"/>
        <rFont val="宋体"/>
        <charset val="134"/>
      </rPr>
      <t>https://csrc.nist.gov/Projects/Message-Authentication-Codes</t>
    </r>
  </si>
  <si>
    <t>SAP-09</t>
  </si>
  <si>
    <t>设计并实现了自治系统的状态机。国家应包括故障安全和故障操作能力。网络安全事件应该触发这些状态之一的状态变化。故障操作事件应立即要求人工干预。</t>
  </si>
  <si>
    <t>故障保护使用每个系统的独特特性，但通常应以安全的方式使系统停止。</t>
  </si>
  <si>
    <r>
      <rPr>
        <sz val="9"/>
        <color indexed="23"/>
        <rFont val="宋体"/>
        <charset val="134"/>
      </rPr>
      <t xml:space="preserve">Considerations in Assuring Safety of Increasingly Autonomous Systems确保日益自治系统安全的考虑因素
</t>
    </r>
    <r>
      <rPr>
        <u/>
        <sz val="9"/>
        <color indexed="23"/>
        <rFont val="宋体"/>
        <charset val="134"/>
      </rPr>
      <t>http://www.csl.sri.com/users/rushby/papers/ARIAS_FinalReport.pdf</t>
    </r>
  </si>
  <si>
    <t>SAP-10</t>
  </si>
  <si>
    <t>评估和测试操作员/乘员与自主系统的交互作用，以验证操作员/乘员在发生网络异常问题时控制和/或解决网络异常问题的能力。</t>
  </si>
  <si>
    <t>自治系统在没有人类交互的情况下通常不会运行。例如，自动驾驶车辆可能有能够在危险条件下接管车辆的乘员。机器人系统可以是合作的，设计成与附近的人类一起操作，或者一起工作来完成与人类的任务。应进行测试，以确保理解人/机器人的交互，并确保在紧急情况下，人可以有效地控制或停止系统。以用户为中心的故障处理为设计有效的人机交互方案提供了一些背景。</t>
  </si>
  <si>
    <r>
      <rPr>
        <sz val="9"/>
        <color indexed="8"/>
        <rFont val="宋体"/>
        <charset val="134"/>
      </rPr>
      <t xml:space="preserve">Understanding and Resolving Failures in Human-Robot Interaction: Literature Review and Model Development
理解和解决人机交互中的故障：文献综述和模型开发
</t>
    </r>
    <r>
      <rPr>
        <u/>
        <sz val="9"/>
        <color indexed="19"/>
        <rFont val="宋体"/>
        <charset val="134"/>
      </rPr>
      <t>https://www.frontiersin.org/articles/10.3389/fpsyg.2018.00861/full</t>
    </r>
  </si>
  <si>
    <t>安全系统开发生命周期
进程安全性</t>
  </si>
  <si>
    <t>安全系统开发生命周期</t>
  </si>
  <si>
    <t>进程安全性</t>
  </si>
  <si>
    <t>SDV-01</t>
  </si>
  <si>
    <t>不要在面向公众的源代码管理系统（例如GitLab/GitHub）中存储API密钥和其他凭据。发布安全处理API密钥的过程。不要将API密钥硬编码到固件、移动应用程序或任何基于客户端的应用程序中。至少每季度监控一次，以验证API密钥和其他凭据是否未存储在面向公众的源代码管理系统中。</t>
  </si>
  <si>
    <t>合并源代码审查，重点是识别和删除API密钥和凭据。通过利用仅由服务器端基础结构中授权的高权限角色访问的秘密服务器，实现安全的API密钥管理（生成、分发、访问控制和身份验证）。</t>
  </si>
  <si>
    <r>
      <rPr>
        <u/>
        <sz val="9"/>
        <color indexed="8"/>
        <rFont val="宋体"/>
        <charset val="134"/>
      </rPr>
      <t xml:space="preserve">OWASP API Security Project
OWASP API安全项目
</t>
    </r>
    <r>
      <rPr>
        <u/>
        <sz val="9"/>
        <color indexed="19"/>
        <rFont val="宋体"/>
        <charset val="134"/>
      </rPr>
      <t>https://owasp.org/www-project-api-security/</t>
    </r>
    <r>
      <rPr>
        <sz val="9"/>
        <color indexed="8"/>
        <rFont val="宋体"/>
        <charset val="134"/>
      </rPr>
      <t xml:space="preserve">
OWASP APICheck
OWASP API检查
</t>
    </r>
    <r>
      <rPr>
        <u/>
        <sz val="9"/>
        <color indexed="19"/>
        <rFont val="宋体"/>
        <charset val="134"/>
      </rPr>
      <t>https://owasp.org/www-project-apicheck/</t>
    </r>
  </si>
  <si>
    <t>安全系统开发生命周期
供应链/收购</t>
  </si>
  <si>
    <t>供应链/收购</t>
  </si>
  <si>
    <t>SDV-02</t>
  </si>
  <si>
    <t>BCR-09
DSI-02
IAM-02
IAM-07
STA-01
STA-02
STA-03
STA-04
STA-05
STA-06
STA-07</t>
  </si>
  <si>
    <t>建立良好的供应链实践：为物联网组件建立软件物料清单（SBOM）库存；订阅来自所有第三方组件和框架的安全警报；审查更新以确定应用更新的时间表；分析安全更新的变更日志和发行说明。</t>
  </si>
  <si>
    <t>标准化一种常见的SBOM格式，该格式列出软件包，包括其版本控制和许可，并支持监视软件包的开放源代码存储库问题以查找报告的漏洞。</t>
  </si>
  <si>
    <r>
      <rPr>
        <u/>
        <sz val="9"/>
        <color indexed="8"/>
        <rFont val="宋体"/>
        <charset val="134"/>
      </rPr>
      <t>CSA—Future-proofing the Connected World: 13 Steps to Developing Secure IoT Products
CSA互联世界的未来防护：开发安全物联网产品的13个步骤</t>
    </r>
    <r>
      <rPr>
        <sz val="9"/>
        <color indexed="8"/>
        <rFont val="宋体"/>
        <charset val="134"/>
      </rPr>
      <t xml:space="preserve">
</t>
    </r>
    <r>
      <rPr>
        <u/>
        <sz val="9"/>
        <color indexed="19"/>
        <rFont val="宋体"/>
        <charset val="134"/>
      </rPr>
      <t xml:space="preserve">https://downloads.cloudsecurityalliance.org/assets/research/internet-of-things/future-proofing-the-connected-world.pdf
</t>
    </r>
    <r>
      <rPr>
        <sz val="9"/>
        <color indexed="8"/>
        <rFont val="宋体"/>
        <charset val="134"/>
      </rPr>
      <t xml:space="preserve">
SCVS: Sofware Component Verification Standard软件组件验证标准
</t>
    </r>
    <r>
      <rPr>
        <u/>
        <sz val="9"/>
        <color indexed="19"/>
        <rFont val="宋体"/>
        <charset val="134"/>
      </rPr>
      <t xml:space="preserve">https://owasp-scvs.gitbook.io/scvs/
</t>
    </r>
    <r>
      <rPr>
        <sz val="9"/>
        <color indexed="8"/>
        <rFont val="宋体"/>
        <charset val="134"/>
      </rPr>
      <t xml:space="preserve">SOFTWARE BILL OF MATERIALS软件物料清单
</t>
    </r>
    <r>
      <rPr>
        <u/>
        <sz val="9"/>
        <color indexed="19"/>
        <rFont val="宋体"/>
        <charset val="134"/>
      </rPr>
      <t>https://www.ntia.gov/SBOM</t>
    </r>
    <r>
      <rPr>
        <sz val="9"/>
        <color indexed="8"/>
        <rFont val="宋体"/>
        <charset val="134"/>
      </rPr>
      <t xml:space="preserve"> </t>
    </r>
  </si>
  <si>
    <t>SDV-03</t>
  </si>
  <si>
    <t>采用软件保证成熟度模型（SAMM），为所有已开发的物联网设备和组件（例如，开放式Web应用程序安全项目（OWASP）、SAMM）建立安全的开发生命周期。</t>
  </si>
  <si>
    <t>软件保证成熟度模型（SAMM）是一个开放的框架，可帮助组织制定和实施针对其特定风险的软件安全策略。SAMM提供的资源将有助于：
•评估现有的软件安全实践。
•在定义良好的迭代中构建平衡的软件安全保证计划。
•展示安全保证计划的具体改进。
•定义和衡量整个组织的安全相关活动。</t>
  </si>
  <si>
    <r>
      <rPr>
        <u/>
        <sz val="9"/>
        <color indexed="8"/>
        <rFont val="宋体"/>
        <charset val="134"/>
      </rPr>
      <t xml:space="preserve">OWASP SAMM: Software Assurance Maturity Model软件保证成熟度模型
https://owasp.org/www-project-samm
Software Assurance Maturity Model软件保证成熟度模型
</t>
    </r>
    <r>
      <rPr>
        <u/>
        <sz val="9"/>
        <color indexed="19"/>
        <rFont val="宋体"/>
        <charset val="134"/>
      </rPr>
      <t>https://owaspsamm.org/</t>
    </r>
    <r>
      <rPr>
        <sz val="9"/>
        <color indexed="8"/>
        <rFont val="宋体"/>
        <charset val="134"/>
      </rPr>
      <t xml:space="preserve">
Cloud Security Alliance (CSA) Cloud Controls Matrix (CCM) Version 3.1云安全联盟（CSA）云控制矩阵（CCM）3.1版
</t>
    </r>
    <r>
      <rPr>
        <u/>
        <sz val="9"/>
        <color indexed="19"/>
        <rFont val="宋体"/>
        <charset val="134"/>
      </rPr>
      <t>https://cloudsecurityalliance.org/group/cloud-controls-matrix/#_overview</t>
    </r>
    <r>
      <rPr>
        <sz val="9"/>
        <color indexed="8"/>
        <rFont val="宋体"/>
        <charset val="134"/>
      </rPr>
      <t xml:space="preserve">
CSA—Future-proofing the Connected World: 13 Steps to Developing Secure IoT Products
CSA互联世界的未来防护：开发安全物联网产品的13个步骤
</t>
    </r>
    <r>
      <rPr>
        <u/>
        <sz val="9"/>
        <color indexed="19"/>
        <rFont val="宋体"/>
        <charset val="134"/>
      </rPr>
      <t>https://downloads.cloudsecurityalliance.org/assets/research/internet-of-things/future-proofing-the-connected-world.pdf</t>
    </r>
  </si>
  <si>
    <t>SDV-04</t>
  </si>
  <si>
    <t>STA-08
TVM-03</t>
  </si>
  <si>
    <t>使用静态和动态分析工具验证物联网系统组件中使用的所有第三方库的真实性、完整性和安全状态。</t>
  </si>
  <si>
    <t>静态应用程序安全测试（SAST）在编译或运行前检查应用程序的源代码并识别安全漏洞。有几个开源选项可用，例如Find Security bug、Brakeman和PMD，它们是标准工具。有关开源和商业工具产品的列表，请参见参考部分。
动态应用程序安全测试（DAST）是一种自动工具，用于扫描web应用程序中的漏洞。有关开源和商业工具产品的列表，请参见参考部分。
交互式应用程序安全测试（IAST）是市场上较新的测试工具之一。IAST方法在应用程序使用时执行安全测试。例如，当团队进行单元测试、质量保证（QA）测试或用户验收测试（UAT）时，IAST工具在后台进行测试。它在运行时使用检测和挂接到应用程序。”</t>
  </si>
  <si>
    <r>
      <rPr>
        <u/>
        <sz val="9"/>
        <color indexed="11"/>
        <rFont val="宋体"/>
        <charset val="134"/>
      </rPr>
      <t xml:space="preserve">OWASP Source Code Analysis Tools
OWASP源代码分析工具
</t>
    </r>
    <r>
      <rPr>
        <u/>
        <sz val="9"/>
        <color indexed="19"/>
        <rFont val="宋体"/>
        <charset val="134"/>
      </rPr>
      <t>https://owasp.org/www-community/Source_Code_Analysis_Tools</t>
    </r>
    <r>
      <rPr>
        <sz val="9"/>
        <color indexed="8"/>
        <rFont val="宋体"/>
        <charset val="134"/>
      </rPr>
      <t xml:space="preserve">
OWASP: Vulnerability Scanning Tools
OWASP:漏洞扫描工具
</t>
    </r>
    <r>
      <rPr>
        <u/>
        <sz val="9"/>
        <color indexed="19"/>
        <rFont val="宋体"/>
        <charset val="134"/>
      </rPr>
      <t>https://owasp.org/www-community/Vulnerability_Scanning_Tool</t>
    </r>
    <r>
      <rPr>
        <sz val="9"/>
        <color indexed="19"/>
        <rFont val="宋体"/>
        <charset val="134"/>
      </rPr>
      <t xml:space="preserve">s
</t>
    </r>
    <r>
      <rPr>
        <sz val="9"/>
        <color indexed="8"/>
        <rFont val="宋体"/>
        <charset val="134"/>
      </rPr>
      <t>OWASP: Free for Open Source Application Security Tools
开放源码应用程序安全工具的免费版本</t>
    </r>
    <r>
      <rPr>
        <sz val="9"/>
        <color indexed="19"/>
        <rFont val="宋体"/>
        <charset val="134"/>
      </rPr>
      <t xml:space="preserve">
</t>
    </r>
    <r>
      <rPr>
        <u/>
        <sz val="9"/>
        <color indexed="19"/>
        <rFont val="宋体"/>
        <charset val="134"/>
      </rPr>
      <t>https://owasp.org/www-community/Free_for_Open_Source_Application_Security_Tools</t>
    </r>
    <r>
      <rPr>
        <sz val="9"/>
        <color indexed="8"/>
        <rFont val="宋体"/>
        <charset val="134"/>
      </rPr>
      <t xml:space="preserve"> </t>
    </r>
  </si>
  <si>
    <t>安全系统开发生命周期
安全开发实践</t>
  </si>
  <si>
    <t>安全开发实践</t>
  </si>
  <si>
    <t>SDV-05</t>
  </si>
  <si>
    <t>AIS-01</t>
  </si>
  <si>
    <t>根据OWASP的应用程序安全验证标准（ASVS）和移动应用程序安全验证标准（MASVS）安全要求开发应用程序。</t>
  </si>
  <si>
    <t>源自AIS-01：“应用程序和编程接口（API）的设计、开发、部署和测试应符合领先的行业标准（如web应用程序的OWASP），并遵守适用的法律、法规或监管合规义务。”
如果需要的话，将OWASP的前10名列为优先级，并定期检查更新，但不要只停留在10名。有数百个问题可能会影响web服务或应用程序的整体安全性。即使不更改应用程序的一行代码，新发现的缺陷和改进的攻击方法也可能增加漏洞。安全漏洞可能相当复杂，并深深埋藏在代码中。在许多情况下，找到并消除这些弱点的最具成本效益的方法是配备先进工具的人类专家。仅依赖工具会提供错误的安全感，因此不建议这样做。专注于将安全性作为组织文化的一个组成部分。”</t>
  </si>
  <si>
    <r>
      <rPr>
        <u/>
        <sz val="9"/>
        <color indexed="23"/>
        <rFont val="宋体"/>
        <charset val="134"/>
      </rPr>
      <t>OWASP Application Security Verification Standard
OWASP应用程序安全验证标准
https://owasp.org/www-project-application-security-verification-standard/</t>
    </r>
    <r>
      <rPr>
        <sz val="9"/>
        <color indexed="23"/>
        <rFont val="宋体"/>
        <charset val="134"/>
      </rPr>
      <t xml:space="preserve">
OWASP Mobile Security Testing Guide
OWASP移动安全测试指南
</t>
    </r>
    <r>
      <rPr>
        <u/>
        <sz val="9"/>
        <color indexed="23"/>
        <rFont val="宋体"/>
        <charset val="134"/>
      </rPr>
      <t xml:space="preserve">https://owasp.org/www-project-mobile-security-testing-guide/
</t>
    </r>
    <r>
      <rPr>
        <sz val="9"/>
        <color indexed="23"/>
        <rFont val="宋体"/>
        <charset val="134"/>
      </rPr>
      <t xml:space="preserve">OWASP API Security Project
OWASP API安全项目
</t>
    </r>
    <r>
      <rPr>
        <u/>
        <sz val="9"/>
        <color indexed="23"/>
        <rFont val="宋体"/>
        <charset val="134"/>
      </rPr>
      <t>https://owasp.org/www-project-api-security/</t>
    </r>
    <r>
      <rPr>
        <sz val="9"/>
        <color indexed="23"/>
        <rFont val="宋体"/>
        <charset val="134"/>
      </rPr>
      <t xml:space="preserve">
ENISA Good Practices for Security of IoT—Secure Software Development Lifecycle 
ENISA物联网安全软件开发生命周期的良好实践
</t>
    </r>
    <r>
      <rPr>
        <u/>
        <sz val="9"/>
        <color indexed="23"/>
        <rFont val="宋体"/>
        <charset val="134"/>
      </rPr>
      <t>https://www.enisa.europa.eu/publications/good-practices-for-security-of-iot-1</t>
    </r>
  </si>
  <si>
    <t>SDV-06</t>
  </si>
  <si>
    <t>在任何设备或系统开发工作开始时进行威胁建模。使用标准化的威胁建模方法，包括识别组件、数据流和高值代码。定义威胁，确定威胁的优先级（例如，费率），并确定缓解措施。将威胁模型的输出传达到系统需求积压中，并跟踪这些需求，以在产品或系统的整个生命周期内关闭。</t>
  </si>
  <si>
    <t>有许多可用的威胁建模方法。卡内基梅隆大学的八度快板方法为威胁建模提供了一个框架。微软的安全开发生命周期也可以适应物联网。微软提供了一个名为STRIDE的威胁分类辅助工具，可以帮助分析人员识别系统中的相关威胁。STRIDE代表“欺骗、篡改、拒绝、信息泄露、拒绝服务和特权提升”。一旦确定了每个类别的适当威胁，Microsoft恐惧模型就可以对这些威胁进行评级。恐惧支持对风险评级过程输入的记忆：损害、再现性、可利用性、受影响用户和可发现性。</t>
  </si>
  <si>
    <r>
      <rPr>
        <u/>
        <sz val="9"/>
        <color indexed="8"/>
        <rFont val="宋体"/>
        <charset val="134"/>
      </rPr>
      <t>CSA—Future-proofing the Connected World: 13 Steps to Developing Secure IoT Products
CSA互联世界的未来防护：开发安全物联网产品的13个步骤</t>
    </r>
    <r>
      <rPr>
        <sz val="9"/>
        <color indexed="8"/>
        <rFont val="宋体"/>
        <charset val="134"/>
      </rPr>
      <t xml:space="preserve">
</t>
    </r>
    <r>
      <rPr>
        <u/>
        <sz val="9"/>
        <color indexed="19"/>
        <rFont val="宋体"/>
        <charset val="134"/>
      </rPr>
      <t xml:space="preserve">https://downloads.cloudsecurityalliance.org/assets/research/internet-of-things/future-proofing-the-connected-world.pdf
</t>
    </r>
    <r>
      <rPr>
        <sz val="9"/>
        <color indexed="8"/>
        <rFont val="宋体"/>
        <charset val="134"/>
      </rPr>
      <t xml:space="preserve">
Microsoft: Internet of Things (IoT) security architecture
微软：物联网安全体系结构
</t>
    </r>
    <r>
      <rPr>
        <u/>
        <sz val="9"/>
        <color indexed="19"/>
        <rFont val="宋体"/>
        <charset val="134"/>
      </rPr>
      <t>https://docs.microsoft.com/en-us/azure/iot-accelerators/iot-security-architecture</t>
    </r>
  </si>
  <si>
    <t>安全系统开发生命周期
安全测试</t>
  </si>
  <si>
    <t>安全系统开发方法</t>
  </si>
  <si>
    <t>安全测试</t>
  </si>
  <si>
    <t>SDV-07</t>
  </si>
  <si>
    <t>TVM-02
BCR-02</t>
  </si>
  <si>
    <t>对每个产品和系统版本执行安全测试。作为系统部署管道工作流的一部分，确保基础架构即代码（IaC）组件（包括容器编排工具）接受静态分析测试。</t>
  </si>
  <si>
    <t>由于物联网设备的局限性，安全性应嵌入设备设计中，以降低对外部攻击的敏感性。支持物联网生态系统的基础设施应使用自动测试进行部署，或使用静态分析工具将自动测试作为代码嵌入到管道中。系统测试还应包括允许由于域名系统（DNS）错误配置或维护而进行域接管的常见攻击测试案例。</t>
  </si>
  <si>
    <r>
      <rPr>
        <u/>
        <sz val="9"/>
        <color indexed="11"/>
        <rFont val="宋体"/>
        <charset val="134"/>
      </rPr>
      <t>Static analysis-powered security scanner for Terraform code
基于静态分析的代码安全扫描</t>
    </r>
    <r>
      <rPr>
        <sz val="9"/>
        <color indexed="8"/>
        <rFont val="宋体"/>
        <charset val="134"/>
      </rPr>
      <t xml:space="preserve">
</t>
    </r>
    <r>
      <rPr>
        <u/>
        <sz val="9"/>
        <color indexed="19"/>
        <rFont val="宋体"/>
        <charset val="134"/>
      </rPr>
      <t>https://github.com/liamg/tfsec</t>
    </r>
    <r>
      <rPr>
        <sz val="9"/>
        <color indexed="8"/>
        <rFont val="宋体"/>
        <charset val="134"/>
      </rPr>
      <t xml:space="preserve">
Terraform Parliament—Run Parliament AWS IAM Checker on Terraform files
Terraform Parliament在Terraform文件上运行Parliament AWS IAM Checker
</t>
    </r>
    <r>
      <rPr>
        <u/>
        <sz val="9"/>
        <color indexed="19"/>
        <rFont val="宋体"/>
        <charset val="134"/>
      </rPr>
      <t>https://github.com/rdkls/tf-parliament</t>
    </r>
    <r>
      <rPr>
        <sz val="9"/>
        <color indexed="8"/>
        <rFont val="宋体"/>
        <charset val="134"/>
      </rPr>
      <t xml:space="preserve">
Vulnerability Static Analysis for Containers
容器的漏洞静态分析
</t>
    </r>
    <r>
      <rPr>
        <u/>
        <sz val="9"/>
        <color indexed="19"/>
        <rFont val="宋体"/>
        <charset val="134"/>
      </rPr>
      <t xml:space="preserve">https://github.com/quay/clair
</t>
    </r>
    <r>
      <rPr>
        <sz val="9"/>
        <color indexed="8"/>
        <rFont val="宋体"/>
        <charset val="134"/>
      </rPr>
      <t xml:space="preserve">
Checks whether Kubernetes is deployed according to security best practices (defined in the Center for Internet Security (CIS) Kubernetes Benchmark)
检查Kubernetes是否根据安全最佳实践（在Internet安全中心（CIS）Kubernetes基准中定义）部署
</t>
    </r>
    <r>
      <rPr>
        <u/>
        <sz val="9"/>
        <color indexed="19"/>
        <rFont val="宋体"/>
        <charset val="134"/>
      </rPr>
      <t>https://github.com/aquasecurity/kube-bench</t>
    </r>
  </si>
  <si>
    <t>网络安全
网络加固</t>
  </si>
  <si>
    <t>网络安全</t>
  </si>
  <si>
    <t>网络加固</t>
  </si>
  <si>
    <t>SNT-01</t>
  </si>
  <si>
    <t>安全地配置支持物联网系统的所有支持网络、软件和基础设施（例如，web服务器、云服务、防火墙等）。有关系统实现，请参阅特定的安全配置指南。</t>
  </si>
  <si>
    <t>安全配置指南包括：
•CIS基线
•DISA 安全技术实施指南（STIG）</t>
  </si>
  <si>
    <r>
      <rPr>
        <u/>
        <sz val="9"/>
        <color indexed="11"/>
        <rFont val="宋体"/>
        <charset val="134"/>
      </rPr>
      <t>CIS基线</t>
    </r>
    <r>
      <rPr>
        <sz val="9"/>
        <color indexed="8"/>
        <rFont val="宋体"/>
        <charset val="134"/>
      </rPr>
      <t xml:space="preserve">
</t>
    </r>
    <r>
      <rPr>
        <u/>
        <sz val="9"/>
        <color indexed="19"/>
        <rFont val="宋体"/>
        <charset val="134"/>
      </rPr>
      <t xml:space="preserve">https://www.cisecurity.org/cis-benchmarks/
</t>
    </r>
    <r>
      <rPr>
        <sz val="9"/>
        <color indexed="8"/>
        <rFont val="宋体"/>
        <charset val="134"/>
      </rPr>
      <t xml:space="preserve">
Security Technical Implementation Guides (STIGs)
安全技术实施指南（STIG）
</t>
    </r>
    <r>
      <rPr>
        <u/>
        <sz val="9"/>
        <color indexed="19"/>
        <rFont val="宋体"/>
        <charset val="134"/>
      </rPr>
      <t>https://public.cyber.mil/stigs/</t>
    </r>
  </si>
  <si>
    <t>网络安全
零信任架构</t>
  </si>
  <si>
    <t>零信任架构</t>
  </si>
  <si>
    <t>SNT-02</t>
  </si>
  <si>
    <t>配置一个软件定义的边界（SDP），该边界在网络连接之前对物联网设备进行身份验证，并根据其预先批准的角色和权限限制活动。</t>
  </si>
  <si>
    <t>SDP方法对所有设备/用户隐藏网络。网络和应用程序隐藏在拒绝除授权设备/用户之外的所有连接请求的网关后面。设备/用户必须首先通过包含必要信息的控制器进行身份验证，以确定设备/用户是“预批准的”。然后，控制器通知服务器或网关接受来自特定用户/设备的连接。网络接入和被授权与设备/用户交互的应用是预先确定的。</t>
  </si>
  <si>
    <r>
      <rPr>
        <u/>
        <sz val="9"/>
        <color indexed="8"/>
        <rFont val="宋体"/>
        <charset val="134"/>
      </rPr>
      <t>CSA: Software Defined Perimeter Working Group—SDP Specification 1.0—April 2014
CSA：软件定义边界工作组SDP规范1.0-2014年4月</t>
    </r>
    <r>
      <rPr>
        <sz val="9"/>
        <color indexed="8"/>
        <rFont val="宋体"/>
        <charset val="134"/>
      </rPr>
      <t xml:space="preserve">
</t>
    </r>
    <r>
      <rPr>
        <u/>
        <sz val="9"/>
        <color indexed="19"/>
        <rFont val="宋体"/>
        <charset val="134"/>
      </rPr>
      <t>https://downloads.cloudsecurityalliance.org/initiatives/sdp/SDP_Specification_1.0.pdf</t>
    </r>
    <r>
      <rPr>
        <sz val="9"/>
        <color indexed="8"/>
        <rFont val="宋体"/>
        <charset val="134"/>
      </rPr>
      <t xml:space="preserve">
CSA: Software Defined Perimeter Glossary
软件定义边界术语表
</t>
    </r>
    <r>
      <rPr>
        <u/>
        <sz val="9"/>
        <color indexed="19"/>
        <rFont val="宋体"/>
        <charset val="134"/>
      </rPr>
      <t>https://downloads.cloudsecurityalliance.org/assets/research/sdp/SDP-glossary.pdf</t>
    </r>
  </si>
  <si>
    <t>网络安全
网络虚拟化</t>
  </si>
  <si>
    <t>网络虚拟化</t>
  </si>
  <si>
    <t>SNT-03</t>
  </si>
  <si>
    <t>IVS-12
IVS-13</t>
  </si>
  <si>
    <t>使用网络可视化工具监控物联网设备、网关和服务的运行状态和健康状态。使用简单心跳监视来评估设备连接，或使用简单网络管理协议（SNMP）v3陷阱来监视中央处理器（CPU）利用率、内存等。</t>
  </si>
  <si>
    <t>这些工具有助于识别网络通信和流量问题，还可以帮助识别DoS攻击。</t>
  </si>
  <si>
    <r>
      <rPr>
        <u/>
        <sz val="9"/>
        <color indexed="11"/>
        <rFont val="宋体"/>
        <charset val="134"/>
      </rPr>
      <t xml:space="preserve">Monitor AWS IoT using CloudWatch Logs使用CloudWatch日志监视AWS IoT
</t>
    </r>
    <r>
      <rPr>
        <u/>
        <sz val="9"/>
        <color indexed="19"/>
        <rFont val="宋体"/>
        <charset val="134"/>
      </rPr>
      <t>https://docs.aws.amazon.com/iot/latest/developerguide/cloud-watch-logs.html</t>
    </r>
    <r>
      <rPr>
        <sz val="9"/>
        <color indexed="8"/>
        <rFont val="宋体"/>
        <charset val="134"/>
      </rPr>
      <t xml:space="preserve">
IoT Monitoring物联网监控
</t>
    </r>
    <r>
      <rPr>
        <u/>
        <sz val="9"/>
        <color indexed="19"/>
        <rFont val="宋体"/>
        <charset val="134"/>
      </rPr>
      <t>https://docs.appdynamics.com/display/PRO45/IoT+Monitoring</t>
    </r>
    <r>
      <rPr>
        <sz val="9"/>
        <color indexed="8"/>
        <rFont val="宋体"/>
        <charset val="134"/>
      </rPr>
      <t xml:space="preserve">
Remote monitoring and alerting for IoT devices
物联网设备远程监控和告警
</t>
    </r>
    <r>
      <rPr>
        <u/>
        <sz val="9"/>
        <color indexed="19"/>
        <rFont val="宋体"/>
        <charset val="134"/>
      </rPr>
      <t>https://cloud.google.com/solutions/remote-monitoring-and-alerting-for-iot</t>
    </r>
  </si>
  <si>
    <t>网络安全
安全发现</t>
  </si>
  <si>
    <t>安全发现</t>
  </si>
  <si>
    <t>SNT-04</t>
  </si>
  <si>
    <t>DCS-03</t>
  </si>
  <si>
    <t>实现经过身份验证的发现服务。对所有服务发现查询进行身份验证，并丢弃未通过身份验证的请求。</t>
  </si>
  <si>
    <t>如果攻击者不知道这些服务，他们就很难利用这些服务。</t>
  </si>
  <si>
    <t>无线安全
蓝牙安全</t>
  </si>
  <si>
    <t>射频安全（RF）</t>
  </si>
  <si>
    <t>蓝牙安全</t>
  </si>
  <si>
    <t>SWS-01</t>
  </si>
  <si>
    <t>禁用未经验证的蓝牙配对过程（例如，Just Works）。</t>
  </si>
  <si>
    <t>使用蓝牙连接标准3.0和4.0需要在与其他设备配对之前进行身份验证（标准5.0更安全）。</t>
  </si>
  <si>
    <r>
      <rPr>
        <u/>
        <sz val="9"/>
        <color indexed="11"/>
        <rFont val="宋体"/>
        <charset val="134"/>
      </rPr>
      <t xml:space="preserve">NIST Special Publication 800-121—Revision 2: Guide to Bluetooth Security
NIST特别出版物800-121-第2版：蓝牙安全指南
</t>
    </r>
    <r>
      <rPr>
        <u/>
        <sz val="9"/>
        <color indexed="19"/>
        <rFont val="宋体"/>
        <charset val="134"/>
      </rPr>
      <t>https://nvlpubs.nist.gov/nistpubs/SpecialPublications/NIST.SP.800-121r2.pdf</t>
    </r>
  </si>
  <si>
    <t>SWS-02</t>
  </si>
  <si>
    <t>CCC-03
EKM-03
GRM-01
GRM-02
IVS-06
IVS-12
IVS-13
IPY-04</t>
  </si>
  <si>
    <t>使用NIST SP.800-121r2文件第4.4节中的蓝牙安全检查表审核蓝牙实施的安全性。纠正任何缺陷。</t>
  </si>
  <si>
    <t>与其他无线技术一样，低功耗蓝牙（BLE）也面临着安全威胁。BLE信标为物联网设计带来了巨大的潜力，但设备跟踪、窃听、中间人攻击等安全威胁也在不断增加。BLE设备可以以预定义的间隔广播媒体访问控制（MAC）、通用唯一标识符（UUID）和服务信息。由于不断的广告，黑客可以很容易地跟踪设备和解码广播信息使用嗅探器，甚至智能手机。在物联网设备上使用配对、安全密钥生成、绑定、加密静态/专用设备地址、近距离认证、隐藏MAC和其他技术实现安全蓝牙。</t>
  </si>
  <si>
    <r>
      <rPr>
        <sz val="9"/>
        <color indexed="8"/>
        <rFont val="宋体"/>
        <charset val="134"/>
      </rPr>
      <t xml:space="preserve">NIST Special Publication 800-121—Revision 2: Guide to Bluetooth Security
NIST特别出版物800-121-第2版：蓝牙安全指南
</t>
    </r>
    <r>
      <rPr>
        <u/>
        <sz val="9"/>
        <color indexed="19"/>
        <rFont val="宋体"/>
        <charset val="134"/>
      </rPr>
      <t>https://nvlpubs.nist.gov/nistpubs/SpecialPublications/NIST.SP.800-121r2.pdf</t>
    </r>
  </si>
  <si>
    <t>无线安全
近场通信（NFC）安全</t>
  </si>
  <si>
    <t>近场通信（NFC）安全</t>
  </si>
  <si>
    <t>SWS-03</t>
  </si>
  <si>
    <t>IVS-06
IVS-12
IVS-13
IPY-04</t>
  </si>
  <si>
    <t>在不适合安装嗅探器的位置安装近场通信（NFC）设备。建立物理安全保护措施（如摄像头/警卫）以监控对这些设备的访问。</t>
  </si>
  <si>
    <t>这种控制的目的是验证NFC设备是否有意识地放置在难以进行嗅探的位置，并且该区域正在进行物理监控或通过摄像头使用技术进行监控。</t>
  </si>
  <si>
    <r>
      <rPr>
        <u/>
        <sz val="9"/>
        <color indexed="11"/>
        <rFont val="宋体"/>
        <charset val="134"/>
      </rPr>
      <t xml:space="preserve">Guidelines for Managing the Security of Mobile Devices in the Enterprise
企业移动设备安全管理指南
</t>
    </r>
    <r>
      <rPr>
        <u/>
        <sz val="9"/>
        <color indexed="19"/>
        <rFont val="宋体"/>
        <charset val="134"/>
      </rPr>
      <t>https://nvlpubs.nist.gov/nistpubs/SpecialPublications/NIST.SP.800-124r2-draft.pdf</t>
    </r>
    <r>
      <rPr>
        <sz val="9"/>
        <color indexed="8"/>
        <rFont val="宋体"/>
        <charset val="134"/>
      </rPr>
      <t xml:space="preserve">
NFC AND INTERNET OF THINGS
物联网和NFC
</t>
    </r>
    <r>
      <rPr>
        <u/>
        <sz val="9"/>
        <color indexed="19"/>
        <rFont val="宋体"/>
        <charset val="134"/>
      </rPr>
      <t>https://nfc-forum.org/what-is-nfc/nfc-and-the-internet-of-things/</t>
    </r>
    <r>
      <rPr>
        <sz val="9"/>
        <color indexed="8"/>
        <rFont val="宋体"/>
        <charset val="134"/>
      </rPr>
      <t xml:space="preserve">
</t>
    </r>
  </si>
  <si>
    <t>无线安全
射频安全（RF）架构</t>
  </si>
  <si>
    <t>射频安全（RF）架构</t>
  </si>
  <si>
    <t>SWS-04</t>
  </si>
  <si>
    <t>IVS-09
IVS-12</t>
  </si>
  <si>
    <t>构建诸如Zigbee、Z-Wave、LoRaWAN和Bluetooth之类的wsn，以便在只有授权网关暴露internet连接的情况下发生internet断开。</t>
  </si>
  <si>
    <t>基于详细威胁分析的定义良好的安全体系结构是WSN安全的一个重要基础。</t>
  </si>
  <si>
    <t>SWS-05</t>
  </si>
  <si>
    <t>限制设备信标和广告以响应环境威胁模型。</t>
  </si>
  <si>
    <r>
      <rPr>
        <u/>
        <sz val="9"/>
        <color indexed="11"/>
        <rFont val="宋体"/>
        <charset val="134"/>
      </rPr>
      <t xml:space="preserve">BLE Beacons for Internet of Things Applications: Survey, Challenges and Opportunities
物联网应用的BLE信标：综述、挑战与机遇
</t>
    </r>
    <r>
      <rPr>
        <u/>
        <sz val="9"/>
        <color indexed="19"/>
        <rFont val="宋体"/>
        <charset val="134"/>
      </rPr>
      <t>https://www.researchgate.net/publication/322201975_BLE_Beacons_for_Internet_of_Things_Applications_Survey_Challenges_and_Opportunities</t>
    </r>
  </si>
  <si>
    <t>SWS-06</t>
  </si>
  <si>
    <t>扫描地理区域，寻找试图抑制射频（RF）通信的干扰机，并在检测到此类事件时执行事件响应计划。</t>
  </si>
  <si>
    <t>SWS-07</t>
  </si>
  <si>
    <t>加密物联网系统内的所有无线通信。</t>
  </si>
  <si>
    <t>加密保护了通信的机密性，降低了中间人攻击的有效性。</t>
  </si>
  <si>
    <r>
      <rPr>
        <sz val="9"/>
        <color indexed="8"/>
        <rFont val="宋体"/>
        <charset val="134"/>
      </rPr>
      <t xml:space="preserve">Man-in-the-Middle (MITM) Attacks中间人攻击
</t>
    </r>
    <r>
      <rPr>
        <u/>
        <sz val="9"/>
        <color indexed="19"/>
        <rFont val="宋体"/>
        <charset val="134"/>
      </rPr>
      <t>https://www.rapid7.com/fundamentals/man-in-the-middle-attacks/</t>
    </r>
  </si>
  <si>
    <t>无线安全
Zigbee安全</t>
  </si>
  <si>
    <t>Zigbee安全</t>
  </si>
  <si>
    <t>SWS-08</t>
  </si>
  <si>
    <t>禁用默认的ZigBee信任中心（TC）密钥，并生成/使用非默认密钥来保护传输中密钥的机密性。</t>
  </si>
  <si>
    <t>信任中心指示如何处理新设备，并确定设备是否应具有预配置的链接密钥。如果新设备没有预配置的链接密钥，它将无法加入网络。信任中心可以选择该密钥是众所周知的默认链接密钥（ZigBeeAlliance09）还是预共享的安装代码密钥。</t>
  </si>
  <si>
    <r>
      <rPr>
        <sz val="9"/>
        <color indexed="8"/>
        <rFont val="宋体"/>
        <charset val="134"/>
      </rPr>
      <t xml:space="preserve">ZIGBEE EXPLOITED: The good, the bad and the ugly
ZIGBEE大曝光：好的，坏的和丑陋的
</t>
    </r>
    <r>
      <rPr>
        <u/>
        <sz val="9"/>
        <color indexed="19"/>
        <rFont val="宋体"/>
        <charset val="134"/>
      </rPr>
      <t>https://www.blackhat.com/docs/us-15/materials/us-15-Zillner-ZigBee-Exploited-The-Good-The-Bad-And-The-Ugly-wp.pdf</t>
    </r>
  </si>
  <si>
    <t>SWS-09</t>
  </si>
  <si>
    <t>将ZigBee主密钥分发到带外，并且从不通过网络传递主密钥。</t>
  </si>
  <si>
    <t>用主秘钥建立从秘钥材料。</t>
  </si>
  <si>
    <t>SWS-10</t>
  </si>
  <si>
    <t>至少每年轮换一次ZigBee网络密钥，并在建立和分发新的网络密钥时禁用以前的密钥。</t>
  </si>
  <si>
    <t>至少每年更新一次网络密钥，以将与网络密钥被泄露相关的风险降至最低。更新有助于确保离开安全Zigbee网络的设备被授权稍后重新加入。</t>
  </si>
  <si>
    <r>
      <rPr>
        <sz val="9"/>
        <color indexed="8"/>
        <rFont val="宋体"/>
        <charset val="134"/>
      </rPr>
      <t xml:space="preserve">AN1233: Zigbee Security
ZigBee安全
</t>
    </r>
    <r>
      <rPr>
        <u/>
        <sz val="9"/>
        <color indexed="19"/>
        <rFont val="宋体"/>
        <charset val="134"/>
      </rPr>
      <t>https://www.silabs.com/documents/public/application-notes/an1233-zigbee-security.pdf</t>
    </r>
  </si>
  <si>
    <t>无线安全
Z Wave安全</t>
  </si>
  <si>
    <t>Z Wave安全</t>
  </si>
  <si>
    <t>SWS-11</t>
  </si>
  <si>
    <t>用高级加密标准（AES）128位加密密钥补充Z-Wave网络以进行身份验证。</t>
  </si>
  <si>
    <t>除了用于访问Z-Wave网络的标准四字节home ID之外，还可以使用这些键。</t>
  </si>
  <si>
    <t>培训和意识
管理员培训</t>
  </si>
  <si>
    <t>培训</t>
  </si>
  <si>
    <t>管理员培训</t>
  </si>
  <si>
    <t>TRN-01</t>
  </si>
  <si>
    <t>HRS-05
HRS-09
MOS-01
MOS-05</t>
  </si>
  <si>
    <t>为物联网管理员建立安全培训计划。至少包括以下信息：可接受的使用策略、组织内使用的物联网资产、物联网设备中的自举信任程序、物联网系统的安全态势监控、安全管理物联网设备的批准流程以及事件响应程序。要求物联网系统管理员每年参加一次培训。</t>
  </si>
  <si>
    <t>物联网管理员的培训至关重要，因为他们的访问级别、配置设备使用的能力以及暴露于设备和网络问题的风险。</t>
  </si>
  <si>
    <r>
      <rPr>
        <sz val="9"/>
        <color indexed="8"/>
        <rFont val="宋体"/>
        <charset val="134"/>
      </rPr>
      <t xml:space="preserve">IoT security awareness – why it is still a concern for organizations
物联网安全意识–为什么组织仍然关注物联网安全
</t>
    </r>
    <r>
      <rPr>
        <u/>
        <sz val="9"/>
        <color indexed="19"/>
        <rFont val="宋体"/>
        <charset val="134"/>
      </rPr>
      <t>https://www.i-scoop.eu/iot-security-awareness/</t>
    </r>
  </si>
  <si>
    <t>培训和意识
用户培训</t>
  </si>
  <si>
    <t>用户培训</t>
  </si>
  <si>
    <t>TRN-02</t>
  </si>
  <si>
    <t xml:space="preserve"> HRS-10</t>
  </si>
  <si>
    <t>建立用户安全培训计划。培训计划应侧重于使所有人员了解其在保持对既定政策和程序以及适用法律、法规或监管合规义务的认识和遵守方面的角色和责任。培训还应侧重于维护安全可靠的工作环境，包括与在公司网络上使用员工拥有的物联网设备（如智能电视、可穿戴设备等）相关的政策和程序。培训应包括讨论与物联网设备相关的风险、与物联网设备相关的隐私问题以及与公司物联网设备接口的程序（如适用）。要求物联网系统的所有用户每年接受一次培训。</t>
  </si>
  <si>
    <t>用户安全培训是最有效的，当它每年不同，涉及测试用户的概念。还应更新安全培训，以反映组织的变化和新出现的风险。</t>
  </si>
  <si>
    <t>漏洞管理
负责任披露计划</t>
  </si>
  <si>
    <t>漏洞管理</t>
  </si>
  <si>
    <t>负责任披露计划</t>
  </si>
  <si>
    <t>TRN-03</t>
  </si>
  <si>
    <t>建立负责任的披露政策，报告安全研究社区的漏洞。建立与报告漏洞的独立测试人员合作的指导方针和程序。建立程序，将独立报告的漏洞添加到系统待办事项列表中，以便进行优先级排序和补救。</t>
  </si>
  <si>
    <t>漏洞披露的目标应该是通过纠正漏洞和告知用户，最大限度地减少危害和成本，向用户提供足够的信息以了解风险，并设定合作与协调的期望值来降低风险。</t>
  </si>
  <si>
    <r>
      <rPr>
        <u/>
        <sz val="9"/>
        <color indexed="23"/>
        <rFont val="宋体"/>
        <charset val="134"/>
      </rPr>
      <t>Revision - ISO/IEC 29147:2018—Information technology—Security techniques—Vulnerability disclosure
https://www.iso.org/standard/72311.html</t>
    </r>
    <r>
      <rPr>
        <sz val="9"/>
        <color indexed="23"/>
        <rFont val="宋体"/>
        <charset val="134"/>
      </rPr>
      <t xml:space="preserve"> 
Open source vulnerability disclosure best practices 开源漏洞披露最佳实践
</t>
    </r>
    <r>
      <rPr>
        <u/>
        <sz val="9"/>
        <color indexed="23"/>
        <rFont val="宋体"/>
        <charset val="134"/>
      </rPr>
      <t>https://github.com/disclose/</t>
    </r>
  </si>
  <si>
    <t>漏洞管理
升级和补丁</t>
  </si>
  <si>
    <t>升级和补丁</t>
  </si>
  <si>
    <t>VLN-01</t>
  </si>
  <si>
    <t>MOS-19
TVM-02</t>
  </si>
  <si>
    <t>实施配置管理程序，跟踪库存中每个物联网设备的固件、软件和硬件版本。记录并注明固件更新或软件修补程序的日期，并标记不使用最新固件或修补程序的设备。</t>
  </si>
  <si>
    <t>验证间隔取决于更新的关键性和与物联网设备相关的威胁。物联网设备很快就会过时，需要定期进行安全修补、软件更新，甚至固件更新。这些需求对管理大型物联网设备的生命周期提出了挑战。通常，软件和固件更新都是通过无线网络远程完成的低成本过程。不幸的是，软件空中更新（SOTA）和固件空中更新（FOTA）有时会带来与未经授权的软件和固件、中间人攻击和更新过程中的软件损坏类似的安全挑战。</t>
  </si>
  <si>
    <r>
      <rPr>
        <u/>
        <sz val="9"/>
        <color indexed="11"/>
        <rFont val="宋体"/>
        <charset val="134"/>
      </rPr>
      <t xml:space="preserve">SOTA Solution—FOTA Solution for AGL
用于AGL的SOTA溶液FOTA溶液
</t>
    </r>
    <r>
      <rPr>
        <u/>
        <sz val="9"/>
        <color indexed="19"/>
        <rFont val="宋体"/>
        <charset val="134"/>
      </rPr>
      <t>https://events19.linuxfoundation.org/wp-content/uploads/2018/07/ALS19_AGL_RAUC_AS_SOTA_FOTA_SOLUTION_v1r01.pdf</t>
    </r>
    <r>
      <rPr>
        <sz val="9"/>
        <color indexed="8"/>
        <rFont val="宋体"/>
        <charset val="134"/>
      </rPr>
      <t xml:space="preserve"> </t>
    </r>
  </si>
  <si>
    <t>VLN-02</t>
  </si>
  <si>
    <t>TVM-02
MOS-19</t>
  </si>
  <si>
    <t>监视设备以识别那些不符合组织策略并且需要更新或修补程序的设备。</t>
  </si>
  <si>
    <t>漏洞或基线安全扫描可以确定哪些设备需要处理。</t>
  </si>
  <si>
    <t>VLN-03</t>
  </si>
  <si>
    <t>监视新发现的产品漏洞，包括产品依赖项中的漏洞，并监视新发布的供应商修补程序。</t>
  </si>
  <si>
    <t>具有最新知识库的漏洞扫描程序可以帮助检测设备是否暴露于新的和正在出现的风险。</t>
  </si>
  <si>
    <r>
      <rPr>
        <u/>
        <sz val="9"/>
        <color indexed="11"/>
        <rFont val="宋体"/>
        <charset val="134"/>
      </rPr>
      <t>NISTIR 8259: Foundational Cybersecurity Activities for IoT Device Manufacturers
NISTIR 8259：物联网设备制造商的基础网络安全活动</t>
    </r>
    <r>
      <rPr>
        <sz val="9"/>
        <color indexed="8"/>
        <rFont val="宋体"/>
        <charset val="134"/>
      </rPr>
      <t xml:space="preserve">
</t>
    </r>
    <r>
      <rPr>
        <u/>
        <sz val="9"/>
        <color indexed="19"/>
        <rFont val="宋体"/>
        <charset val="134"/>
      </rPr>
      <t>https://nvlpubs.nist.gov/nistpubs/ir/2020/NIST.IR.8259.pdf</t>
    </r>
    <r>
      <rPr>
        <sz val="9"/>
        <color indexed="8"/>
        <rFont val="宋体"/>
        <charset val="134"/>
      </rPr>
      <t xml:space="preserve">
Considerations for Managing Internet of Things (IoT) Cybersecurity and Privacy Risks
管理物联网（IoT）网络安全和隐私风险的考虑因素
</t>
    </r>
    <r>
      <rPr>
        <u/>
        <sz val="9"/>
        <color indexed="19"/>
        <rFont val="宋体"/>
        <charset val="134"/>
      </rPr>
      <t>https://nvlpubs.nist.gov/nistpubs/ir/2019/NIST.IR.8228.pdf</t>
    </r>
    <r>
      <rPr>
        <sz val="9"/>
        <color indexed="8"/>
        <rFont val="宋体"/>
        <charset val="134"/>
      </rPr>
      <t xml:space="preserve">
Enterprise IoT Vulnerability Management: Part 1
企业物联网漏洞管理：第1部分
</t>
    </r>
    <r>
      <rPr>
        <u/>
        <sz val="9"/>
        <color indexed="19"/>
        <rFont val="宋体"/>
        <charset val="134"/>
      </rPr>
      <t>https://www.optiv.com/explore-optiv-insights/downloads/enterprise-iot-vulnerability-management-part-1</t>
    </r>
  </si>
  <si>
    <t>漏洞管理
漏洞扫描</t>
  </si>
  <si>
    <t>漏洞扫描</t>
  </si>
  <si>
    <t>VLN-04</t>
  </si>
  <si>
    <t>为物联网系统建立漏洞管理计划。对物联网部署进行定期或连续的脆弱性评估（至少每年一次），维护反映与已部署物联网设备/系统相关的脆弱性信息的风险登记簿。使用漏洞关联和安全编排工具根据预定义的计划自动执行漏洞扫描。</t>
  </si>
  <si>
    <t>跟踪正在使用的系统协议，并在基础规范更新时及时更新库。使用安全编排工具（如OWASP的DefectDojo）将结果集成到一个中心位置，并定义扫描节奏调度。
监测来源，如MITRE的通用漏洞和暴露（CVE），它通过国家漏洞数据库（NVD）发布漏洞https://nvd.nist.gov/download.cfm. 此外，使用通用漏洞评分系统（CVSS），它为IT漏洞分配评级。参与特定于行业的信息共享和分析中心（ISAC），在制造商利益相关者之间共享攻击信息。”</t>
  </si>
  <si>
    <r>
      <rPr>
        <u/>
        <sz val="9"/>
        <color indexed="11"/>
        <rFont val="宋体"/>
        <charset val="134"/>
      </rPr>
      <t>OWASP Defectdojo</t>
    </r>
    <r>
      <rPr>
        <sz val="9"/>
        <color indexed="8"/>
        <rFont val="宋体"/>
        <charset val="134"/>
      </rPr>
      <t xml:space="preserve">
</t>
    </r>
    <r>
      <rPr>
        <u/>
        <sz val="9"/>
        <color indexed="19"/>
        <rFont val="宋体"/>
        <charset val="134"/>
      </rPr>
      <t>https://owasp.org/www-project-defectdojo/</t>
    </r>
    <r>
      <rPr>
        <sz val="9"/>
        <color indexed="8"/>
        <rFont val="宋体"/>
        <charset val="134"/>
      </rPr>
      <t xml:space="preserve">
NVD Data Feeds
NVD数据源
</t>
    </r>
    <r>
      <rPr>
        <u/>
        <sz val="9"/>
        <color indexed="19"/>
        <rFont val="宋体"/>
        <charset val="134"/>
      </rPr>
      <t>https://nvd.nist.gov/download.cfm</t>
    </r>
  </si>
  <si>
    <t>评估范围和计划</t>
  </si>
  <si>
    <t>SET-01</t>
  </si>
  <si>
    <t>确定评估目标物联网组件、分配的预算、版本控制、测试限制、总体目标以及范围界定期间与系统制造商或所有者的步调。考虑物联网系统的每个方面，例如移动应用程序、托管web应用程序（软件即服务（SaaS））、嵌入式web应用程序、API、网络服务、无线通信、固件二进制文件和设备硬件。优先考虑允许用户控制和特权访问的关键接口。</t>
  </si>
  <si>
    <t>成功的评估需要适当的规划和尽职调查。作为范围界定的一部分，确定关键接口的优先级并与渗透测试人员建立预定义的评估目标是至关重要的。评估持续时间受预算参数和时间限制，以实现既定目标。</t>
  </si>
  <si>
    <r>
      <rPr>
        <sz val="9"/>
        <color indexed="8"/>
        <rFont val="宋体"/>
        <charset val="134"/>
      </rPr>
      <t xml:space="preserve">A Model for Successful IoT Security Assessment
一种成功的物联网安全评估模型
</t>
    </r>
    <r>
      <rPr>
        <u/>
        <sz val="9"/>
        <color indexed="19"/>
        <rFont val="宋体"/>
        <charset val="134"/>
      </rPr>
      <t>https://www.whitehatsec.com/blog/a-model-for-successful-iot-security-assessment/</t>
    </r>
    <r>
      <rPr>
        <sz val="9"/>
        <color indexed="8"/>
        <rFont val="宋体"/>
        <charset val="134"/>
      </rPr>
      <t xml:space="preserve">
</t>
    </r>
  </si>
  <si>
    <t>渗透测试</t>
  </si>
  <si>
    <t>SET-02</t>
  </si>
  <si>
    <t>至少每年对物联网系统进行渗透测试。评估发现的问题并制定计划来缓解已发现的漏洞。使用一系列策略、技术和程序对单个系统组件和整个系统进行测试。确保调查结果优先用于补救。应用程序评估方法应遵循OWASP Web安全测试指南，并对照OWASP应用程序安全验证标准中的适用保证级别。固件相关评估应遵循OWASP固件安全测试方法。</t>
  </si>
  <si>
    <t>确定补救结果的优先级。应用程序评估方法应遵循OWASP Web安全测试指南，该指南支持OWASP应用程序安全验证标准的保证级别。固件相关评估应遵循OWASP固件安全测试方法。</t>
  </si>
  <si>
    <r>
      <rPr>
        <u/>
        <sz val="9"/>
        <color indexed="11"/>
        <rFont val="宋体"/>
        <charset val="134"/>
      </rPr>
      <t>NIST Technical Guide to Information Security Testing and Assessment
NIST信息安全测试和评估技术指南</t>
    </r>
    <r>
      <rPr>
        <sz val="9"/>
        <color indexed="8"/>
        <rFont val="宋体"/>
        <charset val="134"/>
      </rPr>
      <t xml:space="preserve">
</t>
    </r>
    <r>
      <rPr>
        <u/>
        <sz val="9"/>
        <color indexed="19"/>
        <rFont val="宋体"/>
        <charset val="134"/>
      </rPr>
      <t xml:space="preserve">https://csrc.nist.gov/publications/detail/sp/800-115/final
</t>
    </r>
    <r>
      <rPr>
        <sz val="9"/>
        <color indexed="8"/>
        <rFont val="宋体"/>
        <charset val="134"/>
      </rPr>
      <t xml:space="preserve">OWASP Web Security Testing Guide 
OWASP Web安全测试指南
</t>
    </r>
    <r>
      <rPr>
        <u/>
        <sz val="9"/>
        <color indexed="19"/>
        <rFont val="宋体"/>
        <charset val="134"/>
      </rPr>
      <t>https://owasp.org/www-project-web-security-testing-guide/</t>
    </r>
    <r>
      <rPr>
        <sz val="9"/>
        <color indexed="8"/>
        <rFont val="宋体"/>
        <charset val="134"/>
      </rPr>
      <t xml:space="preserve">
OWASP Application Security Verification Standard
OWASP应用程序安全验证标准
</t>
    </r>
    <r>
      <rPr>
        <u/>
        <sz val="9"/>
        <color indexed="19"/>
        <rFont val="宋体"/>
        <charset val="134"/>
      </rPr>
      <t>https://owasp.org/www-project-application-security-verification-standard/</t>
    </r>
    <r>
      <rPr>
        <sz val="9"/>
        <color indexed="8"/>
        <rFont val="宋体"/>
        <charset val="134"/>
      </rPr>
      <t xml:space="preserve">
OWASP Firmware Security Testing Methodology
OWASP固件安全测试方法
</t>
    </r>
    <r>
      <rPr>
        <u/>
        <sz val="9"/>
        <color indexed="19"/>
        <rFont val="宋体"/>
        <charset val="134"/>
      </rPr>
      <t>https://scriptingxss.gitbook.io/firmware-security-testing-methodology/</t>
    </r>
    <r>
      <rPr>
        <sz val="9"/>
        <color indexed="8"/>
        <rFont val="宋体"/>
        <charset val="134"/>
      </rPr>
      <t xml:space="preserve">
OWASP Mobile Security Testing Guide
OWASP移动安全测试指南
</t>
    </r>
    <r>
      <rPr>
        <u/>
        <sz val="9"/>
        <color indexed="19"/>
        <rFont val="宋体"/>
        <charset val="134"/>
      </rPr>
      <t>https://owasp.org/www-project-mobile-security-testing-guide/</t>
    </r>
    <r>
      <rPr>
        <sz val="9"/>
        <color indexed="19"/>
        <rFont val="宋体"/>
        <charset val="134"/>
      </rPr>
      <t xml:space="preserve">
</t>
    </r>
    <r>
      <rPr>
        <u/>
        <sz val="9"/>
        <color indexed="19"/>
        <rFont val="宋体"/>
        <charset val="134"/>
      </rPr>
      <t>https://owasp.org/www-chapter-pune/IoT_Device_Pentest_by_Shubham_Chougule.pdf</t>
    </r>
  </si>
  <si>
    <t>红队测试</t>
  </si>
  <si>
    <t>SET-03</t>
  </si>
  <si>
    <t>建立红队演习，积极利用物联网系统漏洞。提供足够的威胁文件，以便红队操作员识别和瞄准薄弱区域。为红色团队提供足够的时间来充分探索弱点，并适当规划应在实地工作前提出的开发方案。确保红队范围包括物联网系统架构的网络、应用程序和物理层。红队测试活动应使用基于MITRE ATT&amp;CK的战术和技术。</t>
  </si>
  <si>
    <t>红队提供了无障碍的对手模拟，以展示现实世界的影响，使用一系列的利用链，以实现演习的目标。通常，由三个或三个以上专门从事不同技术或非技术领域（即物理安全和社会工程）的运营商组成的团队被分配到红色团队。充分的计划和侦察是红队成功的关键。</t>
  </si>
  <si>
    <r>
      <rPr>
        <u/>
        <sz val="9"/>
        <color indexed="11"/>
        <rFont val="宋体"/>
        <charset val="134"/>
      </rPr>
      <t>MITRE ATT&amp;CK®</t>
    </r>
    <r>
      <rPr>
        <sz val="9"/>
        <color indexed="8"/>
        <rFont val="宋体"/>
        <charset val="134"/>
      </rPr>
      <t xml:space="preserve">
</t>
    </r>
    <r>
      <rPr>
        <u/>
        <sz val="9"/>
        <color indexed="19"/>
        <rFont val="宋体"/>
        <charset val="134"/>
      </rPr>
      <t>https://attack.mitre.org/</t>
    </r>
    <r>
      <rPr>
        <sz val="9"/>
        <color indexed="8"/>
        <rFont val="宋体"/>
        <charset val="134"/>
      </rPr>
      <t xml:space="preserve">
X-Force Red IoT Testing
X-Force红队物联网测试
</t>
    </r>
    <r>
      <rPr>
        <u/>
        <sz val="9"/>
        <color indexed="19"/>
        <rFont val="宋体"/>
        <charset val="134"/>
      </rPr>
      <t>https://www.ibm.com/security/services/iot-testing</t>
    </r>
  </si>
  <si>
    <t>第三方安全评估</t>
  </si>
  <si>
    <t>SET-04</t>
  </si>
  <si>
    <t>确定合格的第三方公司进行物联网渗透测试实地工作。要求相关物联网渗透测试报告作为供应商准入的一部分进行审查。确保行业方法和工具可共享，以重现已识别的漏洞。考虑将硬件和固件作为高级安全测试现场工作范围的一部分，以提供完整的风险评估。</t>
  </si>
  <si>
    <t>物联网安全测试需要精通多个层面，包括硬件、固件、网络、应用程序、云和无线技术。内部团队可能不具备充分自信地在专业领域进行评估的能力。</t>
  </si>
  <si>
    <r>
      <rPr>
        <sz val="9"/>
        <color indexed="8"/>
        <rFont val="宋体"/>
        <charset val="134"/>
      </rPr>
      <t xml:space="preserve">NIST 800-171A: Assessing Security Requirements for Controlled Unclassified Information
NIST 800-171A：评估受控非保密信息的安全要求
</t>
    </r>
    <r>
      <rPr>
        <u/>
        <sz val="9"/>
        <color indexed="19"/>
        <rFont val="宋体"/>
        <charset val="134"/>
      </rPr>
      <t>https://nvlpubs.nist.gov/nistpubs/SpecialPublications/NIST.SP.800-171a.pd</t>
    </r>
    <r>
      <rPr>
        <sz val="9"/>
        <color indexed="8"/>
        <rFont val="宋体"/>
        <charset val="134"/>
      </rPr>
      <t>f</t>
    </r>
  </si>
  <si>
    <t>漏洞赏金</t>
  </si>
  <si>
    <t>SET-05</t>
  </si>
  <si>
    <t>在采购生命周期内建立流程检查，以验证供应商是否参与缺陷补贴。如果可能的话，至少每年申请一次制造商项目报告数据，以获得可接受的赏金。</t>
  </si>
  <si>
    <t>这是一个新的行业标准，制造商创建错误赏金计划，并扩展安全团队的能力，以确定漏洞。bug赏金平台提供商通常会减少对客户提交的验证和分类。这些平台提供报告功能，并可能为给定制造商的物联网系统安全态势提供更深入的透明度。</t>
  </si>
  <si>
    <r>
      <rPr>
        <u/>
        <sz val="9"/>
        <color indexed="11"/>
        <rFont val="宋体"/>
        <charset val="134"/>
      </rPr>
      <t xml:space="preserve">Microsoft Azure Bounty Program
Microsoft Azure赏金计划
</t>
    </r>
    <r>
      <rPr>
        <u/>
        <sz val="9"/>
        <color indexed="19"/>
        <rFont val="宋体"/>
        <charset val="134"/>
      </rPr>
      <t xml:space="preserve">https://www.microsoft.com/en-us/msrc/bounty-microsoft-azure
</t>
    </r>
    <r>
      <rPr>
        <sz val="9"/>
        <color indexed="8"/>
        <rFont val="宋体"/>
        <charset val="134"/>
      </rPr>
      <t xml:space="preserve">IBM: HackerOne
</t>
    </r>
    <r>
      <rPr>
        <u/>
        <sz val="9"/>
        <color indexed="19"/>
        <rFont val="宋体"/>
        <charset val="134"/>
      </rPr>
      <t>https://hackerone.com/ibm?type=team</t>
    </r>
  </si>
  <si>
    <t>物联网应用和服务（内部开发）</t>
  </si>
  <si>
    <t>SET-06</t>
  </si>
  <si>
    <t>针对定义的安全需求，为物联网系统内所有内部开发的应用程序和服务的开发发布管道建立自动安全测试。将静态、运行时和动态分析测试集成到开发工作流中。建立测试基线，并为确定的结果设置警报。</t>
  </si>
  <si>
    <t>根据成熟的行业标准创建安全测试用例，并将其与正在使用的应用程序技术联系起来。利用集成到构建管道中的开源或商业静态分析工具。使用web扫描工具将动态分析测试自动化到管道中，这些工具通过API实现自动化，例如OWASP的Zed攻击代理（ZAP）。应使用类似的移动应用程序和固件动态分析自动化工具。</t>
  </si>
  <si>
    <r>
      <rPr>
        <u/>
        <sz val="9"/>
        <color indexed="11"/>
        <rFont val="宋体"/>
        <charset val="134"/>
      </rPr>
      <t>OWASP Zed Attack Proxy (ZAP)
OWASP Zed攻击代理</t>
    </r>
    <r>
      <rPr>
        <sz val="9"/>
        <color indexed="8"/>
        <rFont val="宋体"/>
        <charset val="134"/>
      </rPr>
      <t xml:space="preserve">
</t>
    </r>
    <r>
      <rPr>
        <u/>
        <sz val="9"/>
        <color indexed="19"/>
        <rFont val="宋体"/>
        <charset val="134"/>
      </rPr>
      <t xml:space="preserve">https://www.zaproxy.org/
</t>
    </r>
    <r>
      <rPr>
        <sz val="9"/>
        <color indexed="8"/>
        <rFont val="宋体"/>
        <charset val="134"/>
      </rPr>
      <t xml:space="preserve">For mobile applications - Mobile Security Framework (MobSF)
移动应用程序-移动安全框架（MobSF）
</t>
    </r>
    <r>
      <rPr>
        <u/>
        <sz val="9"/>
        <color indexed="19"/>
        <rFont val="宋体"/>
        <charset val="134"/>
      </rPr>
      <t>https://github.com/MobSF/Mobile-Security-Framework-MobSF</t>
    </r>
    <r>
      <rPr>
        <sz val="9"/>
        <color indexed="8"/>
        <rFont val="宋体"/>
        <charset val="134"/>
      </rPr>
      <t xml:space="preserve">
For firmware—Firmware Analysis and Comparison Tool (FACT)
固件分析和比较工具（FACT）
</t>
    </r>
    <r>
      <rPr>
        <u/>
        <sz val="9"/>
        <color indexed="19"/>
        <rFont val="宋体"/>
        <charset val="134"/>
      </rPr>
      <t>https://fkie-cad.github.io/FACT_core/</t>
    </r>
  </si>
  <si>
    <t>高 IMPACT LEVELS</t>
  </si>
  <si>
    <t>Confidentiality</t>
  </si>
  <si>
    <t>Integrity</t>
  </si>
  <si>
    <t>Availability</t>
  </si>
  <si>
    <t>中 IMPACT LEVELS</t>
  </si>
  <si>
    <t>低 IMPACT LEVELS</t>
  </si>
  <si>
    <t>H</t>
  </si>
  <si>
    <t>X</t>
  </si>
  <si>
    <t>L</t>
  </si>
  <si>
    <t>N/A</t>
  </si>
  <si>
    <t>Blank</t>
  </si>
  <si>
    <t>TBD</t>
  </si>
  <si>
    <t>#</t>
  </si>
  <si>
    <t>缩略词</t>
  </si>
  <si>
    <t>定义</t>
  </si>
  <si>
    <t>ASM</t>
  </si>
  <si>
    <t>命名公约
库存资产
监视资产</t>
  </si>
  <si>
    <t>与管理集成在物联网系统内的资产有关的活动。</t>
  </si>
  <si>
    <t>CCM</t>
  </si>
  <si>
    <t>配置文件
固件更新
配置控制
报废计划</t>
  </si>
  <si>
    <t>与控制和管理物联网设备和相关组件的配置有关的活动。</t>
  </si>
  <si>
    <t>安全通信</t>
  </si>
  <si>
    <t>COM</t>
  </si>
  <si>
    <t>受信任的通讯
消息队列遥测传输（MQTT）安全
加密通信</t>
  </si>
  <si>
    <t>与建立物联网设备和基础设施组件之间的安全通信有关的活动。</t>
  </si>
  <si>
    <t>安全数据</t>
  </si>
  <si>
    <t>DAT</t>
  </si>
  <si>
    <t>数据分类和分类法
数据清理
静态加密数据</t>
  </si>
  <si>
    <t>与识别和保护物联网系统内的敏感数据有关的活动。</t>
  </si>
  <si>
    <t>GVN</t>
  </si>
  <si>
    <t>治理框架
法规和法律要求
合规管理
隐私
业务连续性
安全</t>
  </si>
  <si>
    <t>与满足适用法规有关的活动。</t>
  </si>
  <si>
    <t>IAM</t>
  </si>
  <si>
    <t>密码管理
验证
授权
访问控制
证书管理
密钥管理
信任锚点管理
引导程序
帐户审计</t>
  </si>
  <si>
    <t>与请求、发布、分发和撤销凭证以及根据这些凭证配置访问控制有关的流程和技术。</t>
  </si>
  <si>
    <t>IMT</t>
  </si>
  <si>
    <t>与有效响应涉及物联网系统的事件有关的活动。</t>
  </si>
  <si>
    <t>IoT设备安全</t>
  </si>
  <si>
    <t>IOT</t>
  </si>
  <si>
    <t>认证设备
安全平台
安全配置</t>
  </si>
  <si>
    <t>安全物联网设备的属性，旨在指导产品的采购，以便将来整合到企业系统。</t>
  </si>
  <si>
    <t>法务</t>
  </si>
  <si>
    <t>LGL</t>
  </si>
  <si>
    <t>法律评估
法律实施计划
用于法律目的的文档措施
条款和条件以及隐私政策
合同
免责声明、披露、通知
免责声明
赔偿责任
数据传输</t>
  </si>
  <si>
    <t>与法律事务相关的活动--但不能替代法律咨询。请在所有相关司法管辖区寻求法律顾问。</t>
  </si>
  <si>
    <t>监控和日志</t>
  </si>
  <si>
    <t>MON</t>
  </si>
  <si>
    <t>威胁情报
威胁搜寻
自动化恶意软件日志管理
分析工具
事件定义
射频（RF）监控</t>
  </si>
  <si>
    <t>与建立和执行物联网系统的日志和监控程序有关的活动。</t>
  </si>
  <si>
    <t>运营可用性</t>
  </si>
  <si>
    <t>OPA</t>
  </si>
  <si>
    <t>维护
故障转移
分布式拒绝服务（DDoS）保护
服务等级协定</t>
  </si>
  <si>
    <t>与确保物联网系统的持续可用性和韧性有关的活动。</t>
  </si>
  <si>
    <t>PHY</t>
  </si>
  <si>
    <t>物理访问控制</t>
  </si>
  <si>
    <t>与确保物联网系统的物理安全有关的活动，包括对篡改和盗窃的缓解措施。</t>
  </si>
  <si>
    <t>政策</t>
  </si>
  <si>
    <t>POL</t>
  </si>
  <si>
    <t>政策定义
采购安全政策
安全处置</t>
  </si>
  <si>
    <t>描述所需实践的组织政策。</t>
  </si>
  <si>
    <t>RSM</t>
  </si>
  <si>
    <t>风险管理策略
风险管理执行
责任限额</t>
  </si>
  <si>
    <t>与管理物联网系统内的风险有关的活动，包括限制责任。</t>
  </si>
  <si>
    <t>安全应用</t>
  </si>
  <si>
    <t>SAP</t>
  </si>
  <si>
    <t>移动应用
云服务
自治系统</t>
  </si>
  <si>
    <t>与确保支持物联网系统或由物联网系统启用的各种应用的安全有关的活动。</t>
  </si>
  <si>
    <t>SDV</t>
  </si>
  <si>
    <t>流程安全
供应链/采购
安全的开发实践
安全测试</t>
  </si>
  <si>
    <t>与设计、开发和整合新的企业物联网系统有关的活动。</t>
  </si>
  <si>
    <t>安全网络</t>
  </si>
  <si>
    <t>SNT</t>
  </si>
  <si>
    <t>安全发现
网络加固
零信任架构
网络可视化</t>
  </si>
  <si>
    <t>与确保物联网设备运行的网络安全有关的活动。</t>
  </si>
  <si>
    <t>无线安全</t>
  </si>
  <si>
    <t>SWS</t>
  </si>
  <si>
    <t>RF体系结构
蓝牙安全
近场通信（NFC）安全
Zigbee安全</t>
  </si>
  <si>
    <t>与设计和操作安全的射频网络和组件有关的活动。</t>
  </si>
  <si>
    <t>TRN</t>
  </si>
  <si>
    <t>管理员培训
用户培训</t>
  </si>
  <si>
    <t>与提高用户社区对物联网风险和安全控制的认识有关的活动，并为系统管理员提供指导。</t>
  </si>
  <si>
    <t>VLN</t>
  </si>
  <si>
    <t>负责任的披露计划
漏洞扫描
更新和补丁</t>
  </si>
  <si>
    <t>与识别漏洞并对物联网设备和相关基础设施进行更新以弥补漏洞有关的活动。</t>
  </si>
  <si>
    <t>SET</t>
  </si>
  <si>
    <t>评估范围和计划
渗透测试
红队
第三方评估
错误赏金
物联网应用和服务（内部开发）</t>
  </si>
  <si>
    <t>与对架构分配（设备、网络、网关、云服务）、支持系统和第三方制造商进行的安全测试相关的活动。</t>
  </si>
  <si>
    <r>
      <rPr>
        <sz val="12"/>
        <color indexed="8"/>
        <rFont val="宋体"/>
        <charset val="134"/>
      </rPr>
      <t>©2021云安全联盟–权利所有。您可以在</t>
    </r>
    <r>
      <rPr>
        <u/>
        <sz val="12"/>
        <color indexed="29"/>
        <rFont val="宋体"/>
        <charset val="134"/>
      </rPr>
      <t>https://cloudsecurityalliance.org下载</t>
    </r>
    <r>
      <rPr>
        <sz val="12"/>
        <color indexed="8"/>
        <rFont val="宋体"/>
        <charset val="134"/>
      </rPr>
      <t>、存储、在计算机上显示、查看、打印和链接到云安全联盟，但必须遵守以下条件：（1）草案仅可供您个人参考，不得用于商业用途；（2）不得以任何方式修改或改变该草案；  （3）不得再次分发该草案； （4）不得删除商标、版权或其他声明。 可以根据美国版权法的“合理使用”条款的许可引用部分草案，前提是将引用部分归功于云安全联盟。</t>
    </r>
  </si>
  <si>
    <t>Control Domain</t>
  </si>
  <si>
    <t>Short
 Name</t>
  </si>
  <si>
    <t># 
Controls</t>
  </si>
  <si>
    <t>Carry over to 
Version 2 (Yes/No)?</t>
  </si>
  <si>
    <t>Volunteers</t>
  </si>
  <si>
    <t>Start</t>
  </si>
  <si>
    <t>End</t>
  </si>
  <si>
    <t>Controls 
In Process</t>
  </si>
  <si>
    <t>Controls 
Finished</t>
  </si>
  <si>
    <t>Controls 
to Finish</t>
  </si>
  <si>
    <t>Comments</t>
  </si>
  <si>
    <t>Asset Management</t>
  </si>
  <si>
    <t>New!</t>
  </si>
  <si>
    <t>Roza</t>
  </si>
  <si>
    <t>Configuration Management</t>
  </si>
  <si>
    <t>Guzman</t>
  </si>
  <si>
    <t>Cloud Services</t>
  </si>
  <si>
    <t>CLS</t>
  </si>
  <si>
    <t>Yes</t>
  </si>
  <si>
    <t>Russell</t>
  </si>
  <si>
    <t>Secure Communications</t>
  </si>
  <si>
    <t>Secure Data</t>
  </si>
  <si>
    <t>Ramon</t>
  </si>
  <si>
    <t>Governance</t>
  </si>
  <si>
    <t>Identity and Access Management</t>
  </si>
  <si>
    <t>Incident Management</t>
  </si>
  <si>
    <t>Jaiswal</t>
  </si>
  <si>
    <t>IoT Device Security</t>
  </si>
  <si>
    <t>Legal</t>
  </si>
  <si>
    <t>Sachdev</t>
  </si>
  <si>
    <t>Monitoring and Logging</t>
  </si>
  <si>
    <t>Operational Availability</t>
  </si>
  <si>
    <t>Physical Security</t>
  </si>
  <si>
    <t>Policy</t>
  </si>
  <si>
    <t>Risk Management</t>
  </si>
  <si>
    <t>Secure Applications</t>
  </si>
  <si>
    <t>Secure System Development Lifecycle</t>
  </si>
  <si>
    <t>Secure Networks</t>
  </si>
  <si>
    <t>Secure Wireless</t>
  </si>
  <si>
    <t>Training and Awareness</t>
  </si>
  <si>
    <t>Vulnerability Management</t>
  </si>
  <si>
    <t>Total</t>
  </si>
  <si>
    <t>Controls 
Assigned</t>
  </si>
  <si>
    <t>Created new legal controls domain.  LGL.  8 new controls developed and updated.</t>
  </si>
  <si>
    <t>Item#</t>
  </si>
  <si>
    <t>Description</t>
  </si>
  <si>
    <t>Disposition</t>
  </si>
  <si>
    <t>Assigned To</t>
  </si>
  <si>
    <t>Due Date</t>
  </si>
  <si>
    <t>Revision Due Date</t>
  </si>
  <si>
    <t>Stand up a device forensics facility and stock with the tools needed to perform device-level forensics.  (what types of tools)?</t>
  </si>
  <si>
    <t>BJR Add this to a control.  Do we need a new forensics category or add this to incident management. See Below.</t>
  </si>
  <si>
    <t xml:space="preserve">Brian Russell </t>
  </si>
  <si>
    <t>Postponed to Version 3</t>
  </si>
  <si>
    <t xml:space="preserve">Implement network forensic tools to support automated data collection to aid in forensics investigations. </t>
  </si>
  <si>
    <t>BJR Add this to a control.  Do we need a new forensics category or add this to incident management. If you do a search on forensics there are several controls where this is mentioned. 2 domains are next to each other Chain of Custody. Maybe chain of custody could be added to incident management as a subdomain. Feel free to propose other controls under incident management. Maybe a subdomain of forensics?</t>
  </si>
  <si>
    <t>Establish policies and procedurse to only operate IoT devices in accordance with national and local laws (e.g, FAA and drones)</t>
  </si>
  <si>
    <t>BJR Add this to a governance control. Feel free to propose a control. 
MRoza - Generally I wouldn't have a specific control for each law. I would have a control for operating in accordance with applicable laws and then in implementation guidance list the possible laws to look for depending on the device operated. Maybe even construct a matrix of device and law.</t>
  </si>
  <si>
    <t>Raj Provides the controls and initial recommendations for placement. 
BR and MR review to determine best placement.</t>
  </si>
  <si>
    <t>Raj
BRussell
MRoza</t>
  </si>
  <si>
    <t>Done
7/01/2020</t>
  </si>
  <si>
    <t>Should we add a Safety column to the CIA columns??</t>
  </si>
  <si>
    <t xml:space="preserve">Generally, I would say no because safety has mostly to do with where the technology is used. For example having access to the nulcear power plants network and being able to stop the damping rods from lowering is more dangerous then say stopping an automotive production line. Generally stopping someones pacemaker is more dangerous than stopping someones fitness watch from working.
BJR: My take is that we give the user the tools to make informed decisions.  If we include a safety column, then the user can make the determination as far as rating their system from a safety perspective.  This is needed as most frameworks do not integrate safety into their IA requirements yet, but the IoT is all about physical interactions which can expose safety risks. 
MR: I don't agree that a column is a tool. We have to be a bit better and provide some guidance if it's put in. If you have some input other than adding a column please insert it into the safety tab and or bring it up at the next meeting. </t>
  </si>
  <si>
    <t>MRoza - Column and Safety Tab added. 
BRussell - Needs technical control verification to determine if worth doing.</t>
  </si>
  <si>
    <t>BRussell</t>
  </si>
  <si>
    <t xml:space="preserve">We should create a page on how to contribute to this document. The current copy of the matrix is not clear on what needs to be modified, what is going to be modified, or how we want this version to be adjusted compared to version 1. </t>
  </si>
  <si>
    <t>This is the Iot Matrix Control Review Guide tab - However, some of the requirements that are needed are not completed yet. IOC, Shared Responsibility and Safety are not yet completed. Others were not supposed to be invited until the requirements as you pointed out were set. Also a number of examples were to be completed and presented to the group in either a special meeting or in one of the regularly scheduled meetings.</t>
  </si>
  <si>
    <t>MRoza - Due to additional and some revised requirements/columns this will need to be redone.</t>
  </si>
  <si>
    <t>MRoza</t>
  </si>
  <si>
    <t>Done
8/01/2019</t>
  </si>
  <si>
    <t>We should consider adding a separate Legal Controls domain.  Alternatively, we should consider adding legal controls to different areas including the Privacy Control domain (Raj)</t>
  </si>
  <si>
    <t xml:space="preserve">Raj Provides the controls and initial recommendations for placement. 
BR and MR review to see what is the best placement.   UPDATE: 3/9/2020 (by Raj) I have provided Sample Legal Controls and volunteered to be assigned this control with several sub areas applicable.  This is separate from Privacy and Governance controls.  UPDATE June 2020 - Raj assigned and created new legal controls (new Control Domain LGL) and updated in controls framework.  </t>
  </si>
  <si>
    <t>I think we need to review and include controls associated with policy definition and enforcement</t>
  </si>
  <si>
    <t>Add zero trust based controls - e.g., minimize trust zones, etc</t>
  </si>
  <si>
    <t>Shared Responsibility - Do we include On-Prem or do assume its cloud based. IS IaaS, PaaS, SaaS enough?</t>
  </si>
  <si>
    <t>MER Could show it just to show the comparison</t>
  </si>
  <si>
    <t>Iot Matrix Control Review Guide</t>
  </si>
  <si>
    <t>The IoT Controls Matrix contains Blue and White cells which contain version 1 data and Pink cells which are where changes or new data are to be recorded.</t>
  </si>
  <si>
    <t>Writing Ends</t>
  </si>
  <si>
    <t>Int Peer Rvw</t>
  </si>
  <si>
    <t>Ext Peer Rvw</t>
  </si>
  <si>
    <t>Marketing</t>
  </si>
  <si>
    <t>Publication</t>
  </si>
  <si>
    <t>The objectives with respect to the Blue and White cells is to review this data to verify that it is correct and clear.</t>
  </si>
  <si>
    <t>If the data is correct and clear and there are no changes then an ok is to be recorded in the adjacent pink cell</t>
  </si>
  <si>
    <t>If there is a change then the change is recorded in the adjacent pink cell</t>
  </si>
  <si>
    <t>If a change needs to be explained attach a comment to a cell. 
If it requires a lengthy explanation then put a reference in a comment then send an email to Brian, Aaron, me and Hillary and or arrange for it to be discussed during a WG session. 
You can arrange a seperate call if you want.</t>
  </si>
  <si>
    <t>Please take a look at rows 4 and 5 that have been completed as a test of the process
A few more tests should be made by Brian and Aaron and any contributors</t>
  </si>
  <si>
    <t>Col</t>
  </si>
  <si>
    <t>Column Name</t>
  </si>
  <si>
    <t>Explanation</t>
  </si>
  <si>
    <t>Reference</t>
  </si>
  <si>
    <t>Links/Other</t>
  </si>
  <si>
    <t>F</t>
  </si>
  <si>
    <t>Old</t>
  </si>
  <si>
    <t>This is the originally assigned Domain which should not be changed except by IoT Leadership</t>
  </si>
  <si>
    <t>G</t>
  </si>
  <si>
    <t>Chng</t>
  </si>
  <si>
    <t>The CCMv4 may split the old control domain into two parts: This is prefilled.</t>
  </si>
  <si>
    <t>Sub Domain</t>
  </si>
  <si>
    <t>New</t>
  </si>
  <si>
    <t>I</t>
  </si>
  <si>
    <t>IoT Control ID</t>
  </si>
  <si>
    <t>This is the originally assigned IoT Control ID which should not be changed except by IoT leadership</t>
  </si>
  <si>
    <t>J</t>
  </si>
  <si>
    <t>K</t>
  </si>
  <si>
    <t>CCM ID</t>
  </si>
  <si>
    <t>This was determined by reviewing the control then going to the CCM v3.01 and looking for a related control</t>
  </si>
  <si>
    <t>CCM v3.01</t>
  </si>
  <si>
    <r>
      <rPr>
        <sz val="10"/>
        <color indexed="19"/>
        <rFont val="Arial"/>
        <charset val="134"/>
      </rPr>
      <t xml:space="preserve">https://cloudsecurityalliance.org/artifacts/cloud-controls-matrix-v3-0-1/
</t>
    </r>
    <r>
      <rPr>
        <sz val="10"/>
        <color indexed="8"/>
        <rFont val="Arial"/>
        <charset val="134"/>
      </rPr>
      <t>This worksheet has been placed after the IoTControls Matrix sheet</t>
    </r>
  </si>
  <si>
    <t>Verify that the selected control or controls are correct. If a control needs to be added or removed record it here.</t>
  </si>
  <si>
    <t>Control Description</t>
  </si>
  <si>
    <t xml:space="preserve">The goal is clarity and conciseness. Ask yourself could I test this based on the description. </t>
  </si>
  <si>
    <t>No Reference - Goal is clear and concise</t>
  </si>
  <si>
    <t>N</t>
  </si>
  <si>
    <t>If any changes are need to the description record it here.</t>
  </si>
  <si>
    <t>O</t>
  </si>
  <si>
    <t>CIA - Confidentiality, Integrity, Accountability</t>
  </si>
  <si>
    <t>These are representative/average selections based on the experience of the contributor. Unless you feel strongly don't change.</t>
  </si>
  <si>
    <t>CIA Tab</t>
  </si>
  <si>
    <t>If you believe a change should be made record it here</t>
  </si>
  <si>
    <t>R</t>
  </si>
  <si>
    <t>T</t>
  </si>
  <si>
    <t>U</t>
  </si>
  <si>
    <t>Safety</t>
  </si>
  <si>
    <t>What goes here is yet to be determined</t>
  </si>
  <si>
    <t>Safety Tab</t>
  </si>
  <si>
    <t>V</t>
  </si>
  <si>
    <t>Additional Direction</t>
  </si>
  <si>
    <t>Considerations/explanations that help the understanding or implementation of the control</t>
  </si>
  <si>
    <t>No Reference - Direction that helps with the implementation</t>
  </si>
  <si>
    <t>W</t>
  </si>
  <si>
    <t>Any changes to the additional direction</t>
  </si>
  <si>
    <t>References/Rationale</t>
  </si>
  <si>
    <t>Becomes references only</t>
  </si>
  <si>
    <t>Book, Article, Website references</t>
  </si>
  <si>
    <t>Y</t>
  </si>
  <si>
    <t>References</t>
  </si>
  <si>
    <t>Z</t>
  </si>
  <si>
    <t>CMF - Control Type</t>
  </si>
  <si>
    <t>CMF Tab</t>
  </si>
  <si>
    <t>AA</t>
  </si>
  <si>
    <t>AB</t>
  </si>
  <si>
    <t>CMF - Manual/Auto</t>
  </si>
  <si>
    <t>AC</t>
  </si>
  <si>
    <t>AD</t>
  </si>
  <si>
    <t>CMF - Frequency</t>
  </si>
  <si>
    <t>AE</t>
  </si>
  <si>
    <t>AF</t>
  </si>
  <si>
    <t>IOC - Indicators of Compromise</t>
  </si>
  <si>
    <t>Imminient, underway, already occured indicators</t>
  </si>
  <si>
    <t>IOC Tab</t>
  </si>
  <si>
    <t>AG</t>
  </si>
  <si>
    <t>Shared Responsibility - CSC IaaS</t>
  </si>
  <si>
    <t>To be based on a shared responsibility model. Most simply responsiblity based on the service level IaaS, PaaS, SaaS, or another.</t>
  </si>
  <si>
    <t>Shared Responsibility Tab</t>
  </si>
  <si>
    <t>AH</t>
  </si>
  <si>
    <t>Shared Responsibility - CSP IaaS</t>
  </si>
  <si>
    <t>AI</t>
  </si>
  <si>
    <t>Shared Responsibility - CSC PaaS</t>
  </si>
  <si>
    <t>AJ</t>
  </si>
  <si>
    <t>Shared Responsibility - CSP PaaS</t>
  </si>
  <si>
    <t>AK</t>
  </si>
  <si>
    <t>Shared Responsibility - CSC SaaS</t>
  </si>
  <si>
    <t>AL</t>
  </si>
  <si>
    <t>Shared Responsibility - CSP SaaS</t>
  </si>
  <si>
    <t>AM</t>
  </si>
  <si>
    <t>IoT Components - Sensors</t>
  </si>
  <si>
    <t>Originally determined by Brian. Does the control relate to the component area.</t>
  </si>
  <si>
    <t>AN</t>
  </si>
  <si>
    <t>Infrastructure Tab - Final Components determined by Brian Russell</t>
  </si>
  <si>
    <t>AO</t>
  </si>
  <si>
    <t>IoT Components - Actuators</t>
  </si>
  <si>
    <t>AP</t>
  </si>
  <si>
    <t>AQ</t>
  </si>
  <si>
    <t>IoT Components - Complex Edge Devices</t>
  </si>
  <si>
    <t>AR</t>
  </si>
  <si>
    <t>AS</t>
  </si>
  <si>
    <t>IoT Components - Fog/Network Compute Layer</t>
  </si>
  <si>
    <t>AT</t>
  </si>
  <si>
    <t>AU</t>
  </si>
  <si>
    <t>IoT Components - Mobile Application</t>
  </si>
  <si>
    <t>AV</t>
  </si>
  <si>
    <t>AW</t>
  </si>
  <si>
    <t>IoT Components - Local Gateway</t>
  </si>
  <si>
    <t>AX</t>
  </si>
  <si>
    <t>AY</t>
  </si>
  <si>
    <t>IoT Components - Cloud Service</t>
  </si>
  <si>
    <t>AZ</t>
  </si>
  <si>
    <t>控制项 ID</t>
  </si>
  <si>
    <t>更新具体描述</t>
  </si>
  <si>
    <t>应用与接口安全</t>
  </si>
  <si>
    <t xml:space="preserve">
应用安全</t>
  </si>
  <si>
    <t xml:space="preserve">
应用与编程接口（APIs）应当遵照产业标准（如OWASP的WEB应用标准）及适用法律法规的要求被设计、开发、部署及测试。</t>
  </si>
  <si>
    <t>客户访问需求</t>
  </si>
  <si>
    <t>AIS-02</t>
  </si>
  <si>
    <t xml:space="preserve">在对客户访问数据、资产和信息系统进行授权之前，所有已明确的安全的、合约的以及合规的需求都需要被解决。 </t>
  </si>
  <si>
    <t>数据完整性</t>
  </si>
  <si>
    <t>AIS-03</t>
  </si>
  <si>
    <t xml:space="preserve">
数据输入和输入完整性常用手段（如一致性和编辑核查）应当对应用接口和数据库应用，以防止人为或系统性处理错误、数据损坏或数据误用。</t>
  </si>
  <si>
    <t>数据安全/完整性</t>
  </si>
  <si>
    <t>AIS-04</t>
  </si>
  <si>
    <t xml:space="preserve">
应当建立和维护支撑数据安全的策略和流程。这些可以在跨多系统接口，司法辖区及业务功能时强化机密性、完整性和可用性，以防止不适当的数据泄露、更改或销毁。</t>
  </si>
  <si>
    <t>审计保障与合规</t>
  </si>
  <si>
    <t>审计计划</t>
  </si>
  <si>
    <t xml:space="preserve">
审计计划应当被制定和维护以解决业务流程终端。审计计划应当集中在审查安全操作实施的有效性，并且在执行任何审计之前应当确保所有审计行为经过所有利益相关方的认可。</t>
  </si>
  <si>
    <t>独立审计</t>
  </si>
  <si>
    <t>AAC-02</t>
  </si>
  <si>
    <t xml:space="preserve">
组织应当每年（或更频繁）进行独立的审查和评估以解决不符合既定策略、标准、流程和合规的情况。</t>
  </si>
  <si>
    <t>信息系统合规映射</t>
  </si>
  <si>
    <t>AAC-03</t>
  </si>
  <si>
    <t xml:space="preserve">
组织应当创建并维护符合与其业务相关标准、合规、法律、法令等需求的控制框架。控制框架应当每年（或更频繁）被审查以反映出可能影响业务流程的变更。</t>
  </si>
  <si>
    <t>业务连续性管理与操作弹性</t>
  </si>
  <si>
    <t>业务连续性计划</t>
  </si>
  <si>
    <t xml:space="preserve">
对业务连续性计划和计划研制的一致的统一框架应当被建立，文档化并应用以确保所有业务连续性计划在解决测试，维护及信息安全需求的优先级上是统一的。
对业务连续性计划的需求包括以下概念：
定义目标和范围，与相关依赖对齐
对使用人员可访问、可理解
指定专人对审查、升级和批准负责
定义沟通渠道、角色和职责
细化恢复流程、手动解决和参考信息
计划调用方法</t>
  </si>
  <si>
    <t>业务连续性测试</t>
  </si>
  <si>
    <t>BCR-02</t>
  </si>
  <si>
    <t xml:space="preserve">
业务连续性和安全事件响应计划应按计划的周期或当组织环境发生重大变化时测试。事件响应计划涉及受影响客户（租户）及其他代表关键内部供应链业务流程依赖的业务关系。</t>
  </si>
  <si>
    <t>业务连续性与操作弹性</t>
  </si>
  <si>
    <t>数据中心设施/环境状况</t>
  </si>
  <si>
    <t>BCR-03</t>
  </si>
  <si>
    <t xml:space="preserve">
数据中心设施服务及环境状况（如水、能源、温度/湿度控制、无线通信及互联网连接）应当是安全的、被监控的、被维护的以及有规律的持续有效性进行测试。这些测量能够在发生计划或计划外的中断时确保对未授权的劫持或损坏以及包括故障转移的功能设计（或其他冗余设计）的防护。</t>
  </si>
  <si>
    <t>文档</t>
  </si>
  <si>
    <t xml:space="preserve">
信息系统文档（如管理员/用户指南和架构图）应当对授权用户可用以确保：
信息系统适当的配置、安装和操作
系统安全特性使用效率</t>
  </si>
  <si>
    <t>环境风险</t>
  </si>
  <si>
    <t>BCR-05</t>
  </si>
  <si>
    <t xml:space="preserve">
来自自然和灾害的环境风险--包括蓄意攻击--应当被预计，并具有可用的被适当设计的物理防护措施。潜在风险包括火灾、洪水、大气放电、太阳风引发的电磁风暴、风、地震、海啸、爆炸、核事件、火山活动、生物危害、内乱、泥石流、构造运动以及其他自然或人为的灾害。</t>
  </si>
  <si>
    <t>业务连续性管理和弹性运营</t>
  </si>
  <si>
    <t>设备位置</t>
  </si>
  <si>
    <t>BCR-06</t>
  </si>
  <si>
    <t>设备应远离可能存在环境风险的地点，并在不同区域配备冗余设备。此策略将减少环境风险、未经授权访问带来的威胁及危害。</t>
  </si>
  <si>
    <t>设备维护</t>
  </si>
  <si>
    <t xml:space="preserve">应为设备维护的业务流程和技术措施制定相关的政策和流程，以确保操作和支撑人员的连续性和可用性。
</t>
  </si>
  <si>
    <t>设备电源故障</t>
  </si>
  <si>
    <t>BCR-08</t>
  </si>
  <si>
    <t>应针对基于特定的地理业务造成的自然和人为威胁制定保护措施。</t>
  </si>
  <si>
    <t>影响分析</t>
  </si>
  <si>
    <t>BCR-09</t>
  </si>
  <si>
    <t>应针对任何组织（云提供商、云服务消费者）的中断影响有一个明确的记录，其必须包含以下内容：
•确定关键产品和服务
•确定所有依赖关系，包括流程、应用程序、业务合作伙伴和第三方服务提供商
•了解关键产品和服务面临的威胁
•确定计划内或计划外中断造成的影响，以及这些影响随时间的变化
•确定中断的最大容许时间
•确定恢复的优先事项
•为关键产品和服务在其最大可容忍中断期内的恢复制定恢复时间目标
•估计恢复工作所需的资源</t>
  </si>
  <si>
    <t>BCR-10</t>
  </si>
  <si>
    <t>应针对IT治理和服务管理建立业务流程和技术措施实施相关的政策和流程。这些计划将为组织的IT能力建立适当的规划、交付和支持，以便于支持业务职能、劳动力和/或客户。政策和流程需以可接受的行业标准（即ITIL v4和COBIT 5）为基础，并包括通过定期的员工培训来明确角色和职责。</t>
  </si>
  <si>
    <t>保留策略</t>
  </si>
  <si>
    <t>BCR-11</t>
  </si>
  <si>
    <t>政策和流程的制定应根据既定政策和流程以及适用的法律、法规或监管合规义务，并实施对应的业务流程和技术措施，以确定和遵守关键资产的保留期。备份和恢复措施应作为业务连续性规划的一部分纳入，并进行相应的有效性测试。</t>
  </si>
  <si>
    <t>变更控制和配置管理</t>
  </si>
  <si>
    <t>新开发/收购</t>
  </si>
  <si>
    <t>“应制定相应的政策和流程，并实施支持业务流程和技术措施，以确保开发和/或获取：
•新数据
•物理或虚拟应用程序
•基础设施网络和系统组件
•由组织的业务领导、其他负责的业务角色或职能部门预先授权的任何公司、运营和/或数据中心设施。”</t>
  </si>
  <si>
    <t xml:space="preserve">外包开发
</t>
  </si>
  <si>
    <t>CCC-02</t>
  </si>
  <si>
    <t>外部业务合作伙伴应遵守与组织内部开发人员相同的变更管理、发布和测试政策和流程（如ITIL服务管理流程）。</t>
  </si>
  <si>
    <t>质量检测</t>
  </si>
  <si>
    <t>组织应遵循已定义的质量变更控制和测试过程（如ITIL服务管理），建立基线、测试和发布标准，重点关注系统和服务的可用性、机密性和完整性。</t>
  </si>
  <si>
    <t>未经授权的软件安装</t>
  </si>
  <si>
    <t>CCC-04</t>
  </si>
  <si>
    <t>应制定政策和程序，并实施支持业务流程和技术措施，以限制在组织拥有或管理的用户终端设备（例如，发布的工作站、笔记本电脑和移动设备）以及IT基础设施网络和系统组件上未经授权的软件安装。</t>
  </si>
  <si>
    <t>生产变更</t>
  </si>
  <si>
    <t>CCC-05</t>
  </si>
  <si>
    <t>“应制定对应的政策和流程，用于管理以下变更相关的风险：
•关键业务或客户（租户）-影响应用程序和系统接口（API）设计和配置（物理和虚拟）
•基础设施网络和系统组件
技术措施将确保所有变更与登记的变更请求直接对应。这些更改可能是关键性业务的，也可能是影响客户（租户）的，在部署之前，SLA中需列出客户（租户）授权。”</t>
  </si>
  <si>
    <t>数据安全和信息生命周期管理</t>
  </si>
  <si>
    <t>分类</t>
  </si>
  <si>
    <t>DSI-01</t>
  </si>
  <si>
    <t xml:space="preserve">数据（以及包含数据的对象）应由数据所有者根据数据类型、值、敏感性和组织重要性进行分类。
</t>
  </si>
  <si>
    <t>数据清单/流</t>
  </si>
  <si>
    <t>DSI-02</t>
  </si>
  <si>
    <t>应制定政策和程序，以清点、记录和维护服务应用程序和基础设施网络及系统内的常驻数据流（永久或临时）。具体而言，提供商应确保符合地理居住要求的数据不会超出定义的界限。</t>
  </si>
  <si>
    <t>电子商务交易</t>
  </si>
  <si>
    <t>DSI-03</t>
  </si>
  <si>
    <t xml:space="preserve">与架设在公网上的电子商务（e-commerce）相关的数据应进行适当的分类和保护，防止欺诈活动、未经授权的披露或修改，以防止合同纠纷和数据泄露。
</t>
  </si>
  <si>
    <t>处理/标签/安全政策</t>
  </si>
  <si>
    <t>DSI-04</t>
  </si>
  <si>
    <t xml:space="preserve">应制定政策和流程来标记、处理和保护数据（以及包含数据的对象）。标签继承机制应用于充当聚合数据容器的对象。
</t>
  </si>
  <si>
    <t>非生产数据</t>
  </si>
  <si>
    <t>DSI-05</t>
  </si>
  <si>
    <t>生产数据不得在非生产环境中复制或使用。</t>
  </si>
  <si>
    <t>所有权/管理权</t>
  </si>
  <si>
    <t>DSI-06</t>
  </si>
  <si>
    <t>所有数据应指定管理人员，并规定、记录和传达分配的责任。</t>
  </si>
  <si>
    <t>DSI-07</t>
  </si>
  <si>
    <t>在非生产环境中使用任何客户数据都需要其数据受到影响的所有客户的明确、有文件记录的批准。这种使用必须符合敏感数据元素清除的所有法律法规要求。</t>
  </si>
  <si>
    <t>数据中心安全</t>
  </si>
  <si>
    <t>DCS-01</t>
  </si>
  <si>
    <t>资产必须按照业务关键性、服务级别期望和操作连续性要求进行分类。应定期维护和更新位于所有现场和/或地理位置的业务关键资产的完整清单及其随时间的使用情况，并按规定的角色和职责分配所有权。</t>
  </si>
  <si>
    <t>受控接入点</t>
  </si>
  <si>
    <t>DCS-02</t>
  </si>
  <si>
    <t xml:space="preserve">应实施物理安全边界（如围栏、墙壁、屏障、警卫、大门、电子监控、物理认证机制、接待台和安全巡逻），以保护敏感数据和信息系统。
</t>
  </si>
  <si>
    <t>设备标识</t>
  </si>
  <si>
    <t xml:space="preserve">自动设备标识应用于连接认证。位置感知技术可用于基于已知设备位置来验证连接认证完整性。
</t>
  </si>
  <si>
    <t>场外授权</t>
  </si>
  <si>
    <t>DCS-04</t>
  </si>
  <si>
    <t xml:space="preserve">在将硬件、软件或数据迁移或转移到场外场所之前，必须获得授权。
</t>
  </si>
  <si>
    <t>场外设备</t>
  </si>
  <si>
    <t>DCS-05</t>
  </si>
  <si>
    <t xml:space="preserve">应制定政策和流程，以安全处置组织场所外使用的设备（按资产类型）。这些策略应包括使信息无法恢复的擦除解决方案或销毁过程。擦除应包括对驱动器的完全覆盖，以确保擦除的驱动器被释放到库存中以便重新使用和部署，或安全地存储，直到可以销毁为止。
</t>
  </si>
  <si>
    <t>DCS-06</t>
  </si>
  <si>
    <t xml:space="preserve">应制定政策和流程，并实施支持性业务流程，以便在办公室、房间、设施和存储敏感信息的安全区域保持安全可靠的工作环境。
</t>
  </si>
  <si>
    <t>安全区域授权</t>
  </si>
  <si>
    <t>DCS-07</t>
  </si>
  <si>
    <t xml:space="preserve">安全区域的进出应受到物理访问控制机制的限制和监控，以确保仅允许授权人员进入。
</t>
  </si>
  <si>
    <t>未经授权人员进入</t>
  </si>
  <si>
    <t>DCS-08</t>
  </si>
  <si>
    <t xml:space="preserve">入口和出口，如服务区和其他未经授权人员可能进入场所的位置，应受到监控，并在可能的情况下与数据存储和处理设施隔离，以防止未经授权的数据损坏、泄露和丢失。
</t>
  </si>
  <si>
    <t>用户访问</t>
  </si>
  <si>
    <t xml:space="preserve">应限制用户和支持人员对信息资产和功能的物理访问。
</t>
  </si>
  <si>
    <t>加密及密钥管理</t>
  </si>
  <si>
    <t>权利</t>
  </si>
  <si>
    <t>EKM-01</t>
  </si>
  <si>
    <t>密钥必须有可识别的所有者（将密钥绑定到身份），并且应该有密钥管理策略。</t>
  </si>
  <si>
    <t>密钥生成</t>
  </si>
  <si>
    <t>应为服务密码系统中的加密密钥管理制定政策和流程（例如，生命周期管理（从密钥生成到撤销和替换）、公钥基础设施、加密协议设计和使用的算法、安全密钥生成访问控制以及交换和存储（包括用于加密数据或会话的密钥分离）。一经要求，提供商应通知客户（租户）密码系统内的更改，特别是如果客户（租户）数据用于服务和/或客户（租户）对控制实施负有共同责任。</t>
  </si>
  <si>
    <t>敏感数据保护</t>
  </si>
  <si>
    <t>应制定政策和流程，并根据适用的法律、法规和监管合规义务使用加密协议保护存储中的敏感数据（如文件服务器、数据库和终端用户工作站）、使用中的数据（内存）和传输中的数据（如系统接口）的业务流程和技术措施，。</t>
  </si>
  <si>
    <t>存储和访问</t>
  </si>
  <si>
    <t>应采用开放/验证格式和标准算法对平台和数据进行适当的加密（如AES-256）。密钥不应存储在云中（即在有问题的云提供商处），而是由云消费者或可信密钥管理提供商维护。密钥管理和密钥使用需分开。</t>
  </si>
  <si>
    <t>治理和风险管理</t>
  </si>
  <si>
    <t>基线需求</t>
  </si>
  <si>
    <t>应为符合适用法律、法规和监管合规义务的应用程序、基础设施系统和网络组件制定基线安全要求。这些组件是开发或收购的、组织拥有或管理的、物理的或虚拟的。在部署、配置或使用之前，必须按照更改管理策略和过程对标准基线配置偏差进行授权。每年（或更频繁地）重新评估对安全基线要求的遵从性，除非根据业务需要确定和授权了备用频率。</t>
  </si>
  <si>
    <t>数据集中风险评估</t>
  </si>
  <si>
    <t>“与数据治理要求相关的风险评估应按计划的时间间隔进行。应考虑以下事项：
•了解敏感数据在应用程序、数据库、服务器和网络基础设施中的存储位置和传输
•符合规定的保留期和报废处置要求
•数据分类和防止未经授权的使用、访问、丢失、破坏和伪造”</t>
  </si>
  <si>
    <t>管理监督</t>
  </si>
  <si>
    <t>GRM-03</t>
  </si>
  <si>
    <t>管理者负责了解并遵守与其职责范围相关的安全政策、程序和标准。</t>
  </si>
  <si>
    <t>GRM-04</t>
  </si>
  <si>
    <t>“应制定、记录、批准和实施信息安全管理计划（ISMP），包括行政、技术和物理保护措施，以保护资产和数据不受丢失、误用、未经授权的访问、披露、更改和销毁。安全计划应包括但不限于以下与业务特征相关的领域：
•风险管理
•安全政策
•信息安全组织
•资产管理
•人力资源安全
•人身和环境安全
•通信和运营管理
•访问控制
•信息系统获取、开发和维护”</t>
  </si>
  <si>
    <t>管理支撑 / 参与</t>
  </si>
  <si>
    <t>GRM-05</t>
  </si>
  <si>
    <t>行政和各级管理层应采取正式行动，通过明确记录的指示和承诺支持信息安全，并应确保已分配行动。</t>
  </si>
  <si>
    <t>应制定信息安全政策和流程，并使其随时可供所有受影响人员和外部业务关系审查。信息安全策略必须由组织的业务领导层（或其他负责的业务角色或职能部门）授权，并由战略业务计划和信息安全管理计划（包括为业务领导层定义的信息安全角色和职责）支持。</t>
  </si>
  <si>
    <t>政策执行</t>
  </si>
  <si>
    <t>GRM-07</t>
  </si>
  <si>
    <t>对于违反安全政策和流程的员工，应制定正式的纪律或制裁政策。如果发生违规行为，员工应了解可能产生的后果，这些惩罚措施必须在政策和流程中说明。</t>
  </si>
  <si>
    <t>政策对风险评估的影响</t>
  </si>
  <si>
    <t>GRM-08</t>
  </si>
  <si>
    <t xml:space="preserve">风险评估结果应包括对安全政策、程序、标准和控制措施的更新，以确保其保持相关性和有效性。
</t>
  </si>
  <si>
    <t>政策审查</t>
  </si>
  <si>
    <t xml:space="preserve">组织的业务领导层（或其他负责的业务角色或职能部门）应按计划的时间间隔或因组织变化而审查信息安全政策。该审查将验证策略是否与已制定的安全策略保持一致，并衡量其有效性、准确性、相关性以及对法律、法规或监管合规义务的适用性。
</t>
  </si>
  <si>
    <t>风险评估</t>
  </si>
  <si>
    <t xml:space="preserve">正式的风险评估与整个企业范围的框架保持一致，应每年（至少）或按计划的时间间隔进行，并与任何信息系统的更改一起进行。该审查将使用定性和定量方法确定所有已识别风险的可能性和影响。固有风险和剩余风险的可能性和影响应独立确定，并考虑所有风险类别（例如，审计结果、威胁和脆弱性分析以及监管合规性）。
</t>
  </si>
  <si>
    <t>风险管理框架</t>
  </si>
  <si>
    <t>GRM-11</t>
  </si>
  <si>
    <t xml:space="preserve">应将风险降低到可接受的水平。验收水平基于风险标准，并应按照合理的解决时间框架和利益相关者批准建立和记录。
</t>
  </si>
  <si>
    <t>人力资源</t>
  </si>
  <si>
    <t>资产收益</t>
  </si>
  <si>
    <t>HRS-01</t>
  </si>
  <si>
    <t xml:space="preserve">员工终止和/或外部业务关系到期时，所有组织拥有的资产应在规定期限内归还。
</t>
  </si>
  <si>
    <t>背景调查</t>
  </si>
  <si>
    <t>HRS-02</t>
  </si>
  <si>
    <t xml:space="preserve">根据当地法律、法规、道德考虑和合同约束，所有雇佣候选人、承包商和第三方应遵守与要访问的数据分类、业务要求和可接受的风险确定成比例的背景验证程序。
</t>
  </si>
  <si>
    <t>雇佣协议</t>
  </si>
  <si>
    <t>HRS-03</t>
  </si>
  <si>
    <t xml:space="preserve">雇佣协议应包含遵守既定信息治理和安全政策的规定和/或条款。新雇用或入职员工（如全职或兼职员工或临时员工）必须在用户访问公司设施、资源和资产之前签署协议。
</t>
  </si>
  <si>
    <t>解雇</t>
  </si>
  <si>
    <t>HRS-04</t>
  </si>
  <si>
    <t xml:space="preserve">应分配、记录和传达终止雇佣或变更雇佣程序的角色和责任。
</t>
  </si>
  <si>
    <t>移动设备管理</t>
  </si>
  <si>
    <t>HRS-05</t>
  </si>
  <si>
    <t xml:space="preserve">应制定政策和流程，并实施支持业务流程和技术措施，用以管理与移动设备访问公司资源相关的业务风险。这些政策可能需要实施更高的保证补偿控制和可接受的使用政策和（例如，强制的安全培训、更强的身份、权利和访问控制以及设备监控）。
</t>
  </si>
  <si>
    <t>保密协议</t>
  </si>
  <si>
    <t>HRS-06</t>
  </si>
  <si>
    <t xml:space="preserve">应按计划的时间间隔确定、记录和审查反映组织数据保护需求和操作细节的保密要求或保密协议。
</t>
  </si>
  <si>
    <t>角色 / 职责</t>
  </si>
  <si>
    <t>HRS-07</t>
  </si>
  <si>
    <t xml:space="preserve">因与信息资产和安全有关，故承包商、员工和第三方用户的角色和责任应记录在案。
</t>
  </si>
  <si>
    <t>技术可接受使用</t>
  </si>
  <si>
    <t>HRS-08</t>
  </si>
  <si>
    <t xml:space="preserve">应制定政策和流程，并实施支持业务流程和技术措施，以确定允许使用组织拥有或管理的用户终端设备（例如，发布的工作站、笔记本电脑和移动设备）和IT基础设施网络和系统组件的许可和条件。此外，应酌情考虑并纳入定义允许个人移动设备和相关应用程序访问公司资源（即BYOD）的许可和条件。
</t>
  </si>
  <si>
    <t>培训 / 意识</t>
  </si>
  <si>
    <t>HRS-09</t>
  </si>
  <si>
    <t xml:space="preserve">应为所有承包商、第三方用户和组织员工制定安全意识培训计划，并在适当时授权。所有能够访问组织数据的个人都应接受适当的意识培训，并定期更新与其组织相关的专业职能相关的程序、流程和政策。
</t>
  </si>
  <si>
    <t>用户职责</t>
  </si>
  <si>
    <t>HRS-10</t>
  </si>
  <si>
    <t>“所有人员应了解其在以下方面的作用和责任：
•保持对既定政策、流程和适用法律、法规或监管合规义务的认识和遵守
•维持安全可靠的工作环境”</t>
  </si>
  <si>
    <t>工作区</t>
  </si>
  <si>
    <t>HRS-11</t>
  </si>
  <si>
    <t xml:space="preserve">应制定政策和流程，要求无人值守的工作区没有公开可见（如桌面上）的敏感文件，并且在确定的非活动期后禁用用户计算会话。
</t>
  </si>
  <si>
    <t>身份识别和访问管理</t>
  </si>
  <si>
    <t>审核工具访问</t>
  </si>
  <si>
    <t xml:space="preserve">应对与组织信息系统交互的审计工具的访问和使用进行适当的细分和限制，以防止泄露和记录数据滥用。
</t>
  </si>
  <si>
    <t>凭证的生命周期/资源调配管理</t>
  </si>
  <si>
    <t>“应制定用户访问政策和流程，并实施支持业务流程和技术措施，以确保所有内部公司和客户（租户）用户的适当身份、权利和访问管理。具体来说，这些用户包括具有数据访问和组织拥有或管理（物理和虚拟）应用程序接口以及基础设施网络和系统组件。这些政策、程序、过程和措施必须包含以下要素：
•根据职务职能（例如，内部员工、临时员工人事变动、客户控制访问、供应商业务关系或其他第三方业务关系），定义角色和职责的流程，以按照最低特权规则提供和取消提供用户账户权利
•应考虑更高级别的保证和多因子身份验证机密的业务案例（例如，管理接口、密钥生成、远程访问、职责分离、紧急访问、大规模资源调配或地理分布部署以及关键系统的人员冗余）
•任何第三方（如提供商和/或其他客户（租户））对多租户体系结构中的会话和数据进行访问细分
•身份信任验证和服务对服务应用程序（API）以及信息处理互操作性（例如，SSO和联合）
•从实例化到吊销的帐户凭据生命周期管理
•账户凭证和/或身份存储最小化在可行时重复使用
•访问数据和会话的身份验证、授权和记帐（AAA）规则（例如，加密和强/多因素、可过期、非共享的身份验证机密）
•客户（租户）控制AAA数据和会话访问规则的权限和支持功能
•遵守适用的法律、法规或监管合规要求”</t>
  </si>
  <si>
    <t>诊断/配置访问端口</t>
  </si>
  <si>
    <t xml:space="preserve">用户对诊断和配置端口的访问应限于授权的个人和应用程序。
</t>
  </si>
  <si>
    <t>政策和流程</t>
  </si>
  <si>
    <t xml:space="preserve">应针对存储和管理访问IT基础设施的每个人的身份信息制定政策和流程，并确定其访问级别。还应根据用户身份控制网络资源访问制定策略。
</t>
  </si>
  <si>
    <t>职责划分</t>
  </si>
  <si>
    <t xml:space="preserve">应制定用户访问政策和流程，并实施支持业务流程和技术措施，以限制用户访问（定义为职责分离），以解决与用户角色利益冲突相关的业务风险。
</t>
  </si>
  <si>
    <t>源代码访问限制</t>
  </si>
  <si>
    <t xml:space="preserve">根据既定的用户访问政策和流程，对组织的开发程序、程序、目标源代码或任何其他形式的知识产权（IP）以及专有软件使用的访问应按照基于工作职能的最低特权规则进行适当限制。
</t>
  </si>
  <si>
    <t>第三方访问</t>
  </si>
  <si>
    <t xml:space="preserve">对需要第三方访问组织信息系统和数据的业务流程构成的风险进行识别、评估和优先排序后，应协调应用资源，以尽量减少、监测和衡量未经授权或不适当访问的可能性和影响。在授予供应访问权之前，应实施风险分析得出的补偿控制。
</t>
  </si>
  <si>
    <t>可信来源</t>
  </si>
  <si>
    <t>应制定政策和程序，以允许用于认证的存储和身份访问。这些策略将确保根据业务所需的明确定义的用户的最小特权和复制限制规则来访问标识。</t>
  </si>
  <si>
    <t>身份识别与访问管理</t>
  </si>
  <si>
    <t xml:space="preserve">用户访问授权 </t>
  </si>
  <si>
    <t xml:space="preserve">组织的管理层应对配置用户（例如，员工、承包商、客户（租户）、业务合作伙伴和/或供应商关系）访问进行授权操作，授权之后方能进行下一步操作，以便对数据和组织拥有或管理的物理与虚拟应用程序、基础设施系统和网络组件的访问进行权限控制。 根据既定的政策和程序，访问应受到适当限制。 应要求，提供商应将本用户访问政策告知客户（租户），主要是在客户（租户）数据与服务一起使用和/或客户（租户）对控制实施分担责任的情况下。 </t>
  </si>
  <si>
    <t>用户访问审核</t>
  </si>
  <si>
    <t>组织的业务领导或其他负责的业务角色或职能应按计划的时间间隔授权和重新验证用户访问权限的适当性。 这些行动将得到一些证据的支持，如组织遵守基于工作职能的最小特权规则。 对于已识别的非法访问，所采取的补救必须遵循既定的用户访问政策和程序。</t>
  </si>
  <si>
    <t>用户访问撤销</t>
  </si>
  <si>
    <t>根据既定的政策和程序，应及时取消（撤销或修改）用户对数据和组织拥有或管理的应用程序、基础设施系统和网络组件（物理和虚拟）的访问权限。 取消配置将基于用户状态变化（例如，终止雇佣或其他业务关系、工作变化或调动）。 根据要求，提供商应将这些更改通知客户（租户），特别是如果客户（租户）数据被用作服务的一部分和/或客户（租户）对控制实施负有某些共同责任。</t>
  </si>
  <si>
    <t>用户 ID 凭证</t>
  </si>
  <si>
    <t>内部公司或客户（租户）用户帐户凭证应在必要时加以限制，以确保按照既定的政策和程序进行适当的身份、权利和访问管理。 限制实施应考虑包括以下原则：
• 身份信任验证和服务到服务应用程序编程接口 (API) 和信息处理互操作性（例如，SSO 和联合）
• 从实例化到撤销的帐户凭证生命周期管理
• 帐户凭据和/或身份存储在可行时最小化或重复使用
• 遵守行业可接受和/或合规的 AAA 规则（例如，强/多因素、可过期、非共享身份验证机密）</t>
  </si>
  <si>
    <t>实用程序访问</t>
  </si>
  <si>
    <t>实用程序应得到一定程度限制，实用程序应包括系统、对象、网络、虚拟机和应用程序控制。</t>
  </si>
  <si>
    <t>基础设施和虚拟化安全</t>
  </si>
  <si>
    <t>审计日志/入侵检测</t>
  </si>
  <si>
    <t>审计日志的保护、保留和生命周期管理需要更高级别的保证。 这些保证级别应遵守适用的法律、法规或监管合规义务，并提供独特的用户访问责任，以检测潜在的可疑网络行为和/或文件完整性异常，同时在发生安全漏洞时支持取证调查能力。</t>
  </si>
  <si>
    <t>变化检测</t>
  </si>
  <si>
    <t>IVS-02</t>
  </si>
  <si>
    <t>提供商应始终确保所有虚拟机映像的完整性。 必须记录对虚拟机映像所做的任何更改并发出警报，无论其运行状态如何（例如，休眠、关闭或运行）。 图像修改或移动的结果以及图像完整性的后续验证必须通过电子方法（例如门户或警报）立即提供给客户。</t>
  </si>
  <si>
    <t>时钟同步</t>
  </si>
  <si>
    <t>IVS-03</t>
  </si>
  <si>
    <t>应使用可靠且多方达成一致的外部时钟源来同步所有相关信息处理系统的系统时间，以便于跟踪和恢复所有系统正常工作时间。</t>
  </si>
  <si>
    <t>信息系统文件</t>
  </si>
  <si>
    <t>IVS-04</t>
  </si>
  <si>
    <t>应根据法律、法规和合规监管义务，系统可用性、质量以及足够的能力和资源应得到充分的计划、准备和衡量，以期满足交付所需的系统性能。 应进行未来容量需求预测，以减轻系统过载的风险。</t>
  </si>
  <si>
    <t>IVS-05</t>
  </si>
  <si>
    <t>实施者应确保安全漏洞评估工具或服务适应所使用的虚拟化技术（例如，虚拟化感知）。</t>
  </si>
  <si>
    <t>网络环境和虚拟实例程序应得到一定设计和配置，对可信和不可信连接之间的流量进行限制和监控。 这些配置应每年（至少）审查一次，并对所有允许的服务、协议、端口和补偿控制进的使用进行书面文档的说明。</t>
  </si>
  <si>
    <t>操作系统加固和基本控制</t>
  </si>
  <si>
    <t>每个操作系统都应该被加固，只提供必要的端口、协议和服务来满足业务需求。 系统应当具备一些技术控制措施，例如防病毒、文件完整性监控和日志记录，作为构建标准或文档模板的一些基线要求。</t>
  </si>
  <si>
    <t>生产/非生产环境</t>
  </si>
  <si>
    <t>IVS-08</t>
  </si>
  <si>
    <t>生产环境和非生产环境应得到分开，以防信息资产的未经授权访问或更改。 环境隔离可能包括状态检查防火墙、域名/场所身份验证模块、以及访问这些环境的人员的明确职责分离。</t>
  </si>
  <si>
    <t>隔离</t>
  </si>
  <si>
    <t>IVS-09</t>
  </si>
  <si>
    <t>应设计、开发、部署和配置多租户、组织拥有或管理的应用程序（物理和虚拟）、基础设施系统和网络组件，以便将提供商和客户（租户）的用户访问与其他租户适当分开。这将基于以下考虑：
• 制定的政策和程序
• 关键业务资产和/或敏感用户数据的隔离，以及要求加强内部控制和高质量保证的会话
• 遵守法律、法规和监管合规义务</t>
  </si>
  <si>
    <t>虚拟机安全/数据保护</t>
  </si>
  <si>
    <t>IVS-10</t>
  </si>
  <si>
    <t>将物理服务器、应用程序或数据迁移到虚拟化服务器时，应使用安全和加密的通信通道。 在可能的情况下，这些通信信道应使用与生产级网络隔离的网络进行此类迁移服务。</t>
  </si>
  <si>
    <t>虚拟机监控程序加固</t>
  </si>
  <si>
    <t>IVS-11</t>
  </si>
  <si>
    <t>对托管虚拟化系统的所有虚拟机管理程序功能或管理控制台具有访问权限的人员，应基于使用最小特权原则进行管理，同时该访问权限通过技术手段进行实现，例如，双因素身份验证、审计跟踪、IP 地址过滤、防火墙和 TLS 支持 ( 与管理控制台的加密通信)。</t>
  </si>
  <si>
    <t>无线网络安全</t>
  </si>
  <si>
    <t xml:space="preserve">应制定政策和程序，以支持业务流程和技术措施实施，以保护无线网络环境，包括以下内容：
• 实施和配置外围防火墙以限制未经授权的流量
• 使用强加密进行身份验证和传输的安全设置，取代供应商默认设置（例如，加密密钥、密码和简单网络管理协议 (SNMP) 社区字符串）
• 仅限授权人员访问无线网络设备的用户
• 能够检测是否存在未授权（流氓）无线网络设备，以便及时与网络断开连接 </t>
  </si>
  <si>
    <t>网络架构</t>
  </si>
  <si>
    <t>IVS-13</t>
  </si>
  <si>
    <t>网络架构图应能识别出可能具有法律合规性影响的高风险环境和数据流。 同时应能采取相对应的技术措施，像深度防御技术（如深度包分析、流量节流、黑洞）去完成检测并能及时响应基于网络的攻击。 该类基于网络的攻击可能包括异常的入口或出口流量模式（例如，MAC 欺骗和地址解析协议 (ARP) 中毒攻击）和/或分布式拒绝服务 (DDoS) 攻击。</t>
  </si>
  <si>
    <t>互操作性和可移植性</t>
  </si>
  <si>
    <t>应用程序编程接口</t>
  </si>
  <si>
    <t>IPY-01</t>
  </si>
  <si>
    <t>供应商应使用开放和已发布的 API 来确保组件之间的互操作性并为应用程序移植带来便捷。</t>
  </si>
  <si>
    <t>数据请求</t>
  </si>
  <si>
    <t>IPY-02</t>
  </si>
  <si>
    <t>所有结构化和非结构化数据均应以行业标准格式（例如，.doc、.xls、.pdf、日志和flat文件）要求提供给客户。</t>
  </si>
  <si>
    <t>政策和法律</t>
  </si>
  <si>
    <t>IPY-03</t>
  </si>
  <si>
    <t>应制定政策、程序和相互商定的条款和/或条款，以满足客户（租户）的需求，该类需求内容包括服务间交互的应用程序编程接口 (API)、信息处理互操作性、完整性保护以及应用程序开发和信息交换、使用的可移植性的要求</t>
  </si>
  <si>
    <t>标准化网络协议</t>
  </si>
  <si>
    <t>IPY-04</t>
  </si>
  <si>
    <t>供应商应使用安全（例如，非明文、经过验证的文本）、标准化的网络协议来导入和导出数据并管理服务。 供应商应向消费者（租户）提供有关的互操作性和可移植性标准的详细说明文档。</t>
  </si>
  <si>
    <t>虚拟化</t>
  </si>
  <si>
    <t>IPY-05</t>
  </si>
  <si>
    <t>供应商应使用行业认可的虚拟化平台和标准虚拟化格式（例如，开放虚拟化格式 (OVF)）以确保互操作性。 此外，供应商应记录对任何正在使用的虚拟机管理程序所做的自定义更改以及所有特定的虚拟化探针解决方案，以供客户审查。</t>
  </si>
  <si>
    <t>移动安全</t>
  </si>
  <si>
    <t>反恶意软件</t>
  </si>
  <si>
    <t>MOS-01</t>
  </si>
  <si>
    <t>供应商的信息安全意识培训中应包含针对移动设备的反恶意软件意识培训。</t>
  </si>
  <si>
    <t>应用商店</t>
  </si>
  <si>
    <t>MOS-02</t>
  </si>
  <si>
    <t>应制定已获批应用程序商店的文档列表，以供移动设备选取，便于进行访问或存储供应商管理的数据。</t>
  </si>
  <si>
    <t>批准的申请</t>
  </si>
  <si>
    <t>MOS-03</t>
  </si>
  <si>
    <t>公司应制定政策并文档化，禁止安装未经批准的应用程序和/或未从预先确定的应用程序商店获得的批准应用程序。</t>
  </si>
  <si>
    <t>用于自带设备的批准软件</t>
  </si>
  <si>
    <t>MOS-04</t>
  </si>
  <si>
    <t>自带设备 (BYOD) 政策和意识培训明确规定了 BYOD 使用可接受的已批准应用程序、应用程序商店、应用程序扩展和插件。</t>
  </si>
  <si>
    <t>意识和培训</t>
  </si>
  <si>
    <t>MOS-05</t>
  </si>
  <si>
    <t>供应商应制定书面的移动设备政策，明确“移动设备”的定义以及可接受的设备使用指南和要求。供应商应能通过公司的安全意识和培训计划发布和传达政策和要求。</t>
  </si>
  <si>
    <t>基于云的服务</t>
  </si>
  <si>
    <t>MOS-06</t>
  </si>
  <si>
    <t>对于公司移动设备或 BYOD使用者而言，在基于云的服务进行公司业务数据的使用和存储时，都应有相应的预审批流程，获批后方能正常使用。</t>
  </si>
  <si>
    <t>兼容性</t>
  </si>
  <si>
    <t>MOS-07</t>
  </si>
  <si>
    <t>公司应实施记录在案的应用程序验证过程，以测试移动设备、操作系统和应用程序兼容性问题。</t>
  </si>
  <si>
    <t>设备资格</t>
  </si>
  <si>
    <t>MOS-08</t>
  </si>
  <si>
    <t>BYOD 政策应定义“设备”的构成以及 BYOD 使用的资格要求。</t>
  </si>
  <si>
    <t>设备清单</t>
  </si>
  <si>
    <t>MOS-09</t>
  </si>
  <si>
    <t>应保存和维护用于存储和访问公司数据的所有移动设备的清单。 清单中每个设备的所有状态更改（即操作系统和补丁级别、丢失或退役状态以及设备分配给谁或批准使用 (BYOD)）都将包含在内。</t>
  </si>
  <si>
    <t>设备管理</t>
  </si>
  <si>
    <t>MOS-10</t>
  </si>
  <si>
    <t>应部署集中式移动设备管理解决方案，以允许移动设备进行所有允许存储、传输或处理客户数据的操作。</t>
  </si>
  <si>
    <t>越狱和root权限</t>
  </si>
  <si>
    <t>MOS-11</t>
  </si>
  <si>
    <t>移动设备策略应要求对整个设备或所有移动设备上标识为敏感的数据进行加密，并应通过技术控制手段来实施。</t>
  </si>
  <si>
    <t>MOS-12</t>
  </si>
  <si>
    <t>移动设备政策应禁止规避移动设备上的内置安全控制（例如，越狱或获取root权限）。 它应通过对设备或集中设备管理系统（例如，移动设备管理）进行检测和预防性控制来强制执行规避动作。</t>
  </si>
  <si>
    <t>合法性</t>
  </si>
  <si>
    <t>MOS-13</t>
  </si>
  <si>
    <t>BYOD 政策包括阐明隐私期望、诉讼要求、电子发现和法律保留的语言。 BYOD 政策应明确说明在需要擦除设备时对非公司数据丢失的预期。</t>
  </si>
  <si>
    <t>屏幕锁定</t>
  </si>
  <si>
    <t>MOS-14</t>
  </si>
  <si>
    <t>BYOD 和/或公司拥有的设备均被配置为具有自动锁定屏幕功能。 该要求应通过技术手段来进行强制要求。</t>
  </si>
  <si>
    <t>操作系统</t>
  </si>
  <si>
    <t>MOS-15</t>
  </si>
  <si>
    <t>移动设备操作系统、补丁级别和/或应用程序的变更应通过公司的变更管理流程进行管理。</t>
  </si>
  <si>
    <t>密码</t>
  </si>
  <si>
    <t>MOS-16</t>
  </si>
  <si>
    <t>针对所有公司设备或批准用于 BYOD 使用的设备，其密码策略应进行文档化记录并采取一些技术手段去强制实施。 应禁止更改密码/个人识别码 (PIN) 长度和身份验证要求。</t>
  </si>
  <si>
    <t>MOS-17</t>
  </si>
  <si>
    <t>移动设备策略应要求 BYOD 用户备份数据，禁止使用未经批准的应用程序商店，并要求使用反恶意软件（如果支持）。</t>
  </si>
  <si>
    <t>远程擦除</t>
  </si>
  <si>
    <t>MOS-18</t>
  </si>
  <si>
    <t>所有 BYOD 允许的移动设备或公司分配的移动设备都应允许公司的IT 部门进行远程擦除。 或者，设备可以让公司的 IT部门 擦除所有公司提供的数据。</t>
  </si>
  <si>
    <t>安全补丁</t>
  </si>
  <si>
    <t>连接到公司网络或存储和访问公司信息的移动设备应允许远程软件版本/补丁验证。 所有移动设备都应在设备制造商或运营商全面发布时安装最新的可用安全相关补丁，并且授权 IT 人员应能够远程执行这些更新。</t>
  </si>
  <si>
    <t>用户</t>
  </si>
  <si>
    <t>MOS-20</t>
  </si>
  <si>
    <t>BYOD 政策应阐明允许在启用 BYOD 的设备上使用或访问的系统和服务器。</t>
  </si>
  <si>
    <t>安全事件管理、电子发现和云取证</t>
  </si>
  <si>
    <t>联系方式/权限维护</t>
  </si>
  <si>
    <t>SEF-01</t>
  </si>
  <si>
    <t>应维护并定期更新适用监管机构、国家和地方执法官员以及其他法律管辖机构的联系人（例如，受影响范围的变化和/或合规义务的变化）。 这些更新将确保建立直接的合规联络，并确保组织为需要快速执法参与的法医调查做好准备。</t>
  </si>
  <si>
    <t>SEF-02</t>
  </si>
  <si>
    <t>应制定政策和程序，支持业务流程和技术措施实施。同时根据 IT 服务管理政策和程序，对安全相关事件进行分类并确保事件管理的及时性和彻底性。</t>
  </si>
  <si>
    <t>事件报告</t>
  </si>
  <si>
    <t>员工和外部业务关系应被告知他们的职责，并在需要时同意和/或及时报告所有信息安全事件。 信息安全事件应通过符合适用法律、法规或监管合规义务的预定义通信渠道进行报告。</t>
  </si>
  <si>
    <t>事件响应法律准备</t>
  </si>
  <si>
    <t>在信息安全事件发生后，需要适当的取证程序，包括监管链，以提供证据以支持受相关司法管辖的潜在法律行动。 收到通知后，应允许受安全漏洞影响的客户和/或其他外部业务合作伙伴（在法律允许的情况下）参与取证调查。</t>
  </si>
  <si>
    <t>事件响应指标</t>
  </si>
  <si>
    <t>应建立机制来监控和量化信息安全事件的类型、数量和成本。</t>
  </si>
  <si>
    <t>供应链管理、透明度和问责制</t>
  </si>
  <si>
    <t>数据质量和完整性</t>
  </si>
  <si>
    <t>STA-01</t>
  </si>
  <si>
    <t>供应商应检查、说明并与其云供应链合作伙伴合作，以纠正数据质量错误和相关风险。 供应商应设计和实施控制措施，通过适当的职责分离、基于角色的访问和对其供应链中所有人员的最低权限访问来减轻和控制数据安全风险。</t>
  </si>
  <si>
    <t>STA-02</t>
  </si>
  <si>
    <t>供应商应定期通过电子方式（例如门户）向所有可能受影响的客户和利益相关者提供安全事件信息。</t>
  </si>
  <si>
    <t>网络/基础设施服务</t>
  </si>
  <si>
    <t>STA-03</t>
  </si>
  <si>
    <t>关键业务或影响客户（租户）的应用程序（物理和虚拟）、系统间交互接口 (API) 设计和配置，以及基础设施网络和系统的组件，应在共同商定的服务和能力水平期望下设计、开发和部署。 这包括 IT 治理和服务管理政策和程序。</t>
  </si>
  <si>
    <t>供应商内审</t>
  </si>
  <si>
    <t>STA-04</t>
  </si>
  <si>
    <t>供应商应就政策、程序、支持措施以及指标的符合性和有效性进行年度内部评估。</t>
  </si>
  <si>
    <t>供应链协议</t>
  </si>
  <si>
    <t>供应商和客户（租户）之间的供应链协议（例如 SLA）应包含以下双方同意的规定或条款（至少包含）：
• 提供的业务关系和服务的范围（例如，客户（租户）数据获取、交换和使用、特性集和功能、人员和基础设施网络以及用于服务交付和支持的系统组件、提供商和客户（租户）的角色和责任) 以及任何分包商或外包业务关系、托管服务的地理位置以及任何已知的法规遵从性考虑因素)
• 信息安全要求、供应商和客户（租户）在业务关系期间的主要联系点、对支持/相关业务流程的详细参考，以及为实现有效治理、风险管理、保证和遵守而实施的技术措施所有利益相关者的法律、法规和监管合规义务
• 由供应商控制的任何变更的通知和/或预授权，包括客户（租户）影响
• 及时将安全事件（或确认的违规行为）通知所有客户（租户）和其他受影响的业务利益相关者（即供应链中受影响的上游和下游合作伙伴）
• 对协议规定和/或条款（例如，行业可接受的认证、证明审计报告或等效形式的保证）的遵守情况进行评估和独立验证，而不会给被评估的组织带来不可接受的暴露风险
• 业务关系到期和客户（租户）数据处理受到影响
• 客户（租户）服务间交互的应用编程接口 (API) 和数据互操作性，以及应用程序开发和信息交换、使用和完整性的可移植性要求</t>
  </si>
  <si>
    <t>供应链治理审核</t>
  </si>
  <si>
    <t>STA-06</t>
  </si>
  <si>
    <t>供应链指标</t>
  </si>
  <si>
    <t>STA-07</t>
  </si>
  <si>
    <t>应实施政策和程序，以确保对相关供应链（上游/下游）中供应商和客户（租户）之间的服务协议（例如 SLA）进行一致审查。 应每年（至少）进行一次审查，并确定不符合既定协议的情况。 根据这些评估结论，应采取进一步行动措施，来解决由不同的供应商关系导致的服务级别冲突或不一致。</t>
  </si>
  <si>
    <t>第三方评估</t>
  </si>
  <si>
    <t>STA-08</t>
  </si>
  <si>
    <t>供应商应通过年度审查确保其信息供应链中的合理信息安全。 审核应包括链中的所有合作伙伴/第三方供应商。</t>
  </si>
  <si>
    <t>第三方审计</t>
  </si>
  <si>
    <t>STA-09</t>
  </si>
  <si>
    <t>第三方服务供应商应证明遵守第三方合同中包含的信息安全和机密性、访问控制、服务定义和交付级别协议。 第三方报告、记录和服务应每年（至少）接受一次审计和审查，以管理和保持对服务交付协议的遵守。</t>
  </si>
  <si>
    <t>威胁和漏洞管理</t>
  </si>
  <si>
    <t>防病毒/恶意软件</t>
  </si>
  <si>
    <t>应制定政策和程序，以更好支持实施业务流程和技术措施，以防止在组织拥有或管理的用户端点设备（即已发布的工作站、笔记本电脑和移动设备）和 IT 基础设施网络和系统组件上执行恶意软件。</t>
  </si>
  <si>
    <t>漏洞/补丁管理</t>
  </si>
  <si>
    <t>应制定政策和程序，以更好支持实施业务流程和技术措施，以便及时检测出漏洞风险。 检测发生在组织拥有或管理的应用程序、基础设施网络和系统组件（例如，网络漏洞评估、渗透测试）中，以确保被实施安全控制的效率。 基于风险的模型将优先修复已识别的漏洞。变更管理流程将指导所有供应商提供的补丁、配置变更或对组织内部开发软件的修订。 根据要求，供应商应将政策和程序以及已识别的弱点告知客户（租户），特别是在如下情形下：客户（租户）数据被用作服务的一部分，或者客户（租户）共同负责控制实施作业。</t>
  </si>
  <si>
    <t>移动代码</t>
  </si>
  <si>
    <t>TVM-03</t>
  </si>
  <si>
    <t>应制定政策和程序，以更好支持实施业务流程和技术措施，以防止未经授权的移动代码执行。 “未经授权的移动代码”被定义为通过受信任或不受信任的网络在系统之间传输并在本地系统上执行的软件，而无需接收者明确安装或执行。 这种转移发生在组织拥有或管理的用户端点设备（例如，发行的工作站、笔记本电脑和移动设备）和 IT 基础设施网络和系统组件上。</t>
  </si>
  <si>
    <t>© 2020 云安全联盟 – 保留所有权利。 您可以在 https://cloudsecurityalliance.org 下载、存储、在您的计算机上显示、查看、打印和链接到云安全联盟，但须遵守以下条件：(a) 草案仅可用于您的个人、信息、 非商业用途； (b) 不得以任何方式修改或更改草案； (c) 汇票不得重新分发； (d) 不得删除商标、版权或其他通知。 您可以引用美国版权法公平使用条款允许的部分草案，前提是您将这些部分归因于云安全联盟。</t>
  </si>
  <si>
    <r>
      <rPr>
        <u/>
        <sz val="10"/>
        <color indexed="11"/>
        <rFont val="Arial"/>
        <charset val="134"/>
      </rPr>
      <t>https://security.calpoly.edu/content/policies/asset-risk-level-examples</t>
    </r>
  </si>
  <si>
    <r>
      <rPr>
        <u/>
        <sz val="10"/>
        <color indexed="11"/>
        <rFont val="Arial"/>
        <charset val="134"/>
      </rPr>
      <t>https://rusecure.rutgers.edu/content/step-2-risk-assessment</t>
    </r>
  </si>
  <si>
    <r>
      <rPr>
        <u/>
        <sz val="10"/>
        <color indexed="8"/>
        <rFont val="Roboto"/>
        <charset val="134"/>
      </rPr>
      <t xml:space="preserve">https://nvlpubs.nist.gov/nistpubs/FIPS/NIST.FIPS.199.pdf </t>
    </r>
  </si>
  <si>
    <t>Low</t>
  </si>
  <si>
    <t>Medium</t>
  </si>
  <si>
    <t>High</t>
  </si>
  <si>
    <r>
      <rPr>
        <u/>
        <sz val="11"/>
        <color indexed="8"/>
        <rFont val="Arial"/>
        <charset val="134"/>
      </rPr>
      <t xml:space="preserve">https://nvlpubs.nist.gov/nistpubs/FIPS/NIST.FIPS.199.pdf </t>
    </r>
  </si>
  <si>
    <t>The unauthorized disclosure of information could be expected to have a limited adverse effect on organizational operations, organizational assets, or individuals.</t>
  </si>
  <si>
    <t>The unauthorized disclosure of information could be expected to have a serious adverse effect on organizational operations, organizational assets, or individuals.</t>
  </si>
  <si>
    <t>The unauthorized disclosure of information could be expected to have a severe or catastrophic adverse effect on organizational operations, organizational assets, or individuals.</t>
  </si>
  <si>
    <t xml:space="preserve">Preserving authorized restrictions on information access and disclosure, </t>
  </si>
  <si>
    <t xml:space="preserve">including means for protecting personal privacy and proprietary information, </t>
  </si>
  <si>
    <t>Confidentiality is a characteristic that applies to information.To protect and preserve the confidentiality of information means to ensure that it is not made available or disclosedto unauthorized entities. In this context, entities include both individuals and processes.</t>
  </si>
  <si>
    <t>To guarantee confidentiality, communications channels must be properly monitored and controlled to prevent unauthorized access.</t>
  </si>
  <si>
    <t>Guarding against improper information modification or destruction and ensuring information non-repudiation and authenticity. 
o Data Integrity – The property that data has not been altered in an unauthorized manner. Data integrity covers data in storage, during processing, and while in transit. 
o System Integrity – The quality that a system has when it performs its intended function in an unimpaired manner, free from unauthorized manipulation of the system, whether intentional or accidental.</t>
  </si>
  <si>
    <t>The unauthorized modification or destruction of information could be expected to have a limited adverse effect on organizational operations, organizational assets, or individuals.</t>
  </si>
  <si>
    <t>The unauthorized modification or destruction of information could be expected to have a serious adverse effect on organizational operations, organizational assets, or individuals.</t>
  </si>
  <si>
    <t>The unauthorized modification or destruction of information could be expected to have a severe or catastrophic adverse effect on organizational operations, organizational assets, or individuals.</t>
  </si>
  <si>
    <t>To preserve the integrity of information means to protect the accuracy and completeness of information and the methods that are used to process and manage it.</t>
  </si>
  <si>
    <t>To guarantee integrity information must be protected from unauthorized modification.</t>
  </si>
  <si>
    <t>Ensuring timely and reliable access to and use of information.</t>
  </si>
  <si>
    <t>The disruption of access to or use of information or an information system could be expected to have a limited adverse effect on organizational operations, organizational assets, or individuals.</t>
  </si>
  <si>
    <t>The disruption of access to or use of information or an information system could be expected to have a serious adverse effect on organizational operations, organizational assets, or individuals.</t>
  </si>
  <si>
    <t>The disruption of access to or use of information or an information system could be expected to have a severe or catastrophic adverse effect on organizational operations, organizational assets, or individuals.</t>
  </si>
  <si>
    <t>Availability is a characteristic that applies to assets.An asset is available if it is accessible and usable when needed by an authorized entity. In the context of this standard, assets include things like information, systems, facilities, networks, and computers. All of these assets must be available to authorized entities when they need to access or use them</t>
  </si>
  <si>
    <t>to guarantee availability of information in press releases, governments ensure that their websites and systems have minimal or insignificant downtime. Backups are also used to ensure availability of public information.</t>
  </si>
  <si>
    <r>
      <rPr>
        <u/>
        <sz val="10"/>
        <color indexed="11"/>
        <rFont val="Arial"/>
        <charset val="134"/>
      </rPr>
      <t>https://www.enisa.europa.eu/publications/archive/risk-management-it-security-for-micro-and-small-businesses/at_download/fullReport</t>
    </r>
  </si>
  <si>
    <t>Systems</t>
  </si>
  <si>
    <t>Network</t>
  </si>
  <si>
    <t>People</t>
  </si>
  <si>
    <t>Applications</t>
  </si>
  <si>
    <t>Definitions</t>
  </si>
  <si>
    <t>Assets</t>
  </si>
  <si>
    <t>Server, Laptop, Workstation, Archiving and Backup, Storage</t>
  </si>
  <si>
    <t>Routers, Cabling, Gateways, Wireess Access Points, Network Segment, SAT, Laser</t>
  </si>
  <si>
    <t>Buisness and HR, Operations and Technology, R&amp;D Sales and Markeeting, Contractors and Thrid Parties</t>
  </si>
  <si>
    <t>Financial Control, Customer Care, Logistics, E Commerce, ERP</t>
  </si>
  <si>
    <t>CONTROL TYPE</t>
  </si>
  <si>
    <r>
      <rPr>
        <u/>
        <sz val="10"/>
        <color indexed="11"/>
        <rFont val="Arial"/>
        <charset val="134"/>
      </rPr>
      <t>https://www.sans.edu/cyber-research/security-laboratory/article/security-controls</t>
    </r>
  </si>
  <si>
    <r>
      <rPr>
        <u/>
        <sz val="10"/>
        <color indexed="19"/>
        <rFont val="Arial"/>
        <charset val="134"/>
      </rPr>
      <t>https://www.owasp.org/index.php/Category:Control</t>
    </r>
  </si>
  <si>
    <r>
      <rPr>
        <u/>
        <sz val="10"/>
        <color indexed="11"/>
        <rFont val="Arial"/>
        <charset val="134"/>
      </rPr>
      <t>https://nvlpubs.nist.gov/nistpubs/legacy/sp/nistspecialpublication800-100.pdf</t>
    </r>
  </si>
  <si>
    <r>
      <rPr>
        <u/>
        <sz val="10"/>
        <color indexed="19"/>
        <rFont val="Arial"/>
        <charset val="134"/>
      </rPr>
      <t>https://na.theiia.org/standards-guidance/recommended-guidance/practice-guides/Pages/GTAG1.aspx</t>
    </r>
  </si>
  <si>
    <r>
      <rPr>
        <u/>
        <sz val="10"/>
        <color indexed="19"/>
        <rFont val="Arial"/>
        <charset val="134"/>
      </rPr>
      <t>https://www.enisa.europa.eu/publications/archive/obtaining-support/at_download/fullReport</t>
    </r>
  </si>
  <si>
    <t>Preventative</t>
  </si>
  <si>
    <t>Detective</t>
  </si>
  <si>
    <t>Corrective</t>
  </si>
  <si>
    <t>Compensatory</t>
  </si>
  <si>
    <t>Preventive</t>
  </si>
  <si>
    <t>Preventive controls are intended to prevent an incident from occurring e.g. by locking out unauthorized intruders;Preventative controls exist to prevent the threat from coming in contact with the weakness. A preventive controls stops something from happening. These can include locked doors that keep intruders out, user training on potential harm (to keep them vigilant and alert), or even biometric devices and guards that deny access until authentication has occurred. A firewall is a technical preventive control because it can prevent malicious traffic from entering a network. A guard is a physical preventive control. Administrative preventive controls include access reviews and audits.</t>
  </si>
  <si>
    <t>Security Awareness Training</t>
  </si>
  <si>
    <t>System Monitoring</t>
  </si>
  <si>
    <t>OS Upgrade</t>
  </si>
  <si>
    <t>Backup Power Generator</t>
  </si>
  <si>
    <t>Firewall</t>
  </si>
  <si>
    <t>IDS (Intrusion Detection System)</t>
  </si>
  <si>
    <t>Backup Data and Restore</t>
  </si>
  <si>
    <t>Hot Site</t>
  </si>
  <si>
    <t>Detective controls are intended to identify and characterize an incident in progress e.g. by sounding the intruder alarm and alerting the security guards or police;Detective controls exist to identify that the threat has landed in our systems. A detective control iidentifes a problem after it  has happened. A detective control can range from a checksum on a downloaded file, an alarm that sounds when a door has been pried open, or an anti-virus scanner that actively looks for problems. It could also be a sonic detector, motion sensor, or anything that would detect that an intrusion is underway. An intrusion detection system is a technical detective control, and a motion detector is a physical detective control. Note that both an intrusion detection system and a motion detector include the word “detect,” which is a good clue. Reviewing logs or an audit trail after an incident is an administrative detective control.</t>
  </si>
  <si>
    <t>Anti-virus</t>
  </si>
  <si>
    <t>Anti-Virus</t>
  </si>
  <si>
    <t>Server Isolation</t>
  </si>
  <si>
    <t>Security Guard</t>
  </si>
  <si>
    <t>Motion Detector</t>
  </si>
  <si>
    <t>Vulnerability Mitigation</t>
  </si>
  <si>
    <t xml:space="preserve">Corrective controls are intended to limit the extent of any damage caused by the incident e.g. by recovering the organization to normal working status as efficiently as possible.Corrective controls exist to mitigate or lessen the effects of the threat being manifested. Antivirus software that quarantines a virus is an example of a technical corrective control. A fire extinguisher is an example of a physical corrective control.
</t>
  </si>
  <si>
    <t>IPS (Intrusion Prevention System)</t>
  </si>
  <si>
    <t>Compensating</t>
  </si>
  <si>
    <t>Compensating controls are alternate controls designed to accomplish the intent of the original controls as closely as possible, when the originally designed controls can not be used due to limitations of the environment. A change management policy might dictate the testing of all updates on live systems prior to deployment, but this might not be feasible for an ICS. A compensating control is an offline replicated system used for testing.</t>
  </si>
  <si>
    <t>Maunual or Automatic</t>
  </si>
  <si>
    <t>Manual</t>
  </si>
  <si>
    <t>A control performed by a person without making direct use
of automated systems.</t>
  </si>
  <si>
    <t>EXAMPLE: The performance of a Quality Assurance review.
The reviewer reads and evaluates the process (documentation, performs walkthroughs, etc.) and related requirements (some standard and considers best practice) in order to confirm that the entire process was executed correctly</t>
  </si>
  <si>
    <t>Automatic</t>
  </si>
  <si>
    <t xml:space="preserve">A control performed by an automated system, without
interference of a person. </t>
  </si>
  <si>
    <t>EXAMPLE: Point of Sale credit limit check at a retail store.
Step 1. Customer swipes their credit card at the register.
Step 2. The retail Point of Sale (POS) terminal communicates with the Credit Card Issuer to verify credit limit and amount of available credit.
Step 3. If the transaction is within the credit limit, the system approves the transaction. If the transaction is above the credit limit, the system declines the transaction.</t>
  </si>
  <si>
    <t>Semi-Automatic</t>
  </si>
  <si>
    <t>A combination of both automated and manual controls is necessary to adequately mitigate the risk. Usually, the manual part is dependent on the automated part.</t>
  </si>
  <si>
    <t>EXAMPLE: The security screening at an airport.
Step 1. The automated control: The screening booth creates an image and recognizes abnormalities.
Step 2. The manual control: The security agent evaluates the automated results and determines if additional screening must be performed to eliminate unknown risk related to the abnormalities.</t>
  </si>
  <si>
    <t>Frequency</t>
  </si>
  <si>
    <t>Annual (A)</t>
  </si>
  <si>
    <t>Control performed once per year</t>
  </si>
  <si>
    <t>Quarterly (Q)</t>
  </si>
  <si>
    <t>Control performed once per quarter - every 90 Days</t>
  </si>
  <si>
    <t>Monthly (M)</t>
  </si>
  <si>
    <t>Control performed once per month - every 30 days</t>
  </si>
  <si>
    <t>Weekly (W)</t>
  </si>
  <si>
    <t>Control performed once per week - every 7 days</t>
  </si>
  <si>
    <t>Daily (D)</t>
  </si>
  <si>
    <t>Control performed daily</t>
  </si>
  <si>
    <t>Event (E)</t>
  </si>
  <si>
    <t>Control performed every time the transaction or event occurs - generally this is manual or semi-automatic</t>
  </si>
  <si>
    <t>Continuously (C)</t>
  </si>
  <si>
    <t>Control performed every time the transaction or event occurs - generally this is automated</t>
  </si>
  <si>
    <t>Currently, the columns show NIST CSF down to the second level. However, the actual classification of the first 2 controls is based on NIST CSF down to the third level.</t>
  </si>
  <si>
    <r>
      <rPr>
        <u/>
        <sz val="10"/>
        <color indexed="19"/>
        <rFont val="Arial"/>
        <charset val="134"/>
      </rPr>
      <t>http://www3.weforum.org/docs/47498_Industrial_Internet_Things_Safety_Security_Protocol_WP-FINAL.pdf</t>
    </r>
  </si>
  <si>
    <t>I would say that safety has more to do with what the device is used for/connected to and the harm that could result.</t>
  </si>
  <si>
    <t>The same control (lets say access) can have a different risk rating depending on whether someone could die versus whether a toy won't move or ice cream or candy cannot be dispensed.</t>
  </si>
  <si>
    <t>What do we mean by safety? Safety of what? People, Objects (Systems and processes and Equipment), Data</t>
  </si>
  <si>
    <t>Confidentiality, Integrity and Availability (CIA) seems to cover Objects and Data. It seems People are not considered.</t>
  </si>
  <si>
    <t>What is a person made of that needs to be kept safe - Life, Mind, Body, "Spirit"?</t>
  </si>
  <si>
    <t>IMPACT</t>
  </si>
  <si>
    <t>Human life</t>
  </si>
  <si>
    <t>Environment</t>
  </si>
  <si>
    <t>Operations</t>
  </si>
  <si>
    <t xml:space="preserve">Notes: </t>
  </si>
  <si>
    <t>Major</t>
  </si>
  <si>
    <t>Loss of Life</t>
  </si>
  <si>
    <t>Uninhabitable</t>
  </si>
  <si>
    <t>How does safety apply?</t>
  </si>
  <si>
    <t>Significant</t>
  </si>
  <si>
    <t>Heavy Injury / Incapacitation</t>
  </si>
  <si>
    <t>Inhabitable within a permanently protected environment</t>
  </si>
  <si>
    <t xml:space="preserve">environment in which it is used? </t>
  </si>
  <si>
    <t>Heavy Injury /  Long Recovery</t>
  </si>
  <si>
    <t>Inhabitable within a permanently protected environment for significant time</t>
  </si>
  <si>
    <t>Safety - estimate risk level (high/medium/low) based on the enivornment that the devices will be deployed within...?</t>
  </si>
  <si>
    <t>Minor</t>
  </si>
  <si>
    <t>Minor Injury / Doctors Visit</t>
  </si>
  <si>
    <t>how to handle controls that have no applicability to safety??</t>
  </si>
  <si>
    <t>Negligible</t>
  </si>
  <si>
    <t>Minor Injury / First Aid</t>
  </si>
  <si>
    <t>what does high, med, low mean in terms of safety</t>
  </si>
  <si>
    <t>TEST FREQUENCY</t>
  </si>
  <si>
    <t xml:space="preserve">high - continuous monitoring, testing, etc; must be effective x% of the time; </t>
  </si>
  <si>
    <t>Continuous Monitoring</t>
  </si>
  <si>
    <t xml:space="preserve">medium - </t>
  </si>
  <si>
    <t>low - no worries?</t>
  </si>
  <si>
    <t>high = loss of life</t>
  </si>
  <si>
    <t>All Other Frequencies</t>
  </si>
  <si>
    <t>medium = potential harm</t>
  </si>
  <si>
    <t>low = no risk?</t>
  </si>
  <si>
    <t>LIKELIHOOD</t>
  </si>
  <si>
    <t xml:space="preserve">LIKELIHOOD OF CONTROL FAILURE
</t>
  </si>
  <si>
    <t>RISK</t>
  </si>
  <si>
    <t>RISK CONTROL FAILURE</t>
  </si>
  <si>
    <t xml:space="preserve">Indicators of Compromise </t>
  </si>
  <si>
    <r>
      <rPr>
        <u/>
        <sz val="10"/>
        <color indexed="11"/>
        <rFont val="Arial"/>
        <charset val="134"/>
      </rPr>
      <t>https://nvlpubs.nist.gov/nistpubs/SpecialPublications/NIST.SP.800-150.pdf</t>
    </r>
  </si>
  <si>
    <r>
      <rPr>
        <u/>
        <sz val="10"/>
        <color indexed="11"/>
        <rFont val="Arial"/>
        <charset val="134"/>
      </rPr>
      <t>https://nvlpubs.nist.gov/nistpubs/SpecialPublications/NIST.SP.800-61r2.pdf</t>
    </r>
  </si>
  <si>
    <r>
      <rPr>
        <u/>
        <sz val="10"/>
        <color indexed="11"/>
        <rFont val="Arial"/>
        <charset val="134"/>
      </rPr>
      <t>https://digitalguardian.com/blog/what-are-indicators-compromise</t>
    </r>
  </si>
  <si>
    <r>
      <rPr>
        <b/>
        <sz val="14"/>
        <color indexed="8"/>
        <rFont val="Arial"/>
        <charset val="134"/>
      </rPr>
      <t>Threat Information</t>
    </r>
    <r>
      <rPr>
        <sz val="10"/>
        <color indexed="8"/>
        <rFont val="Arial"/>
        <charset val="134"/>
      </rPr>
      <t xml:space="preserve"> Any information related to a threat that might help an organization protect itself against a threat or detect the activities of an actor. Major types of threat information include </t>
    </r>
    <r>
      <rPr>
        <b/>
        <sz val="12"/>
        <color indexed="8"/>
        <rFont val="Arial"/>
        <charset val="134"/>
      </rPr>
      <t>indicators</t>
    </r>
    <r>
      <rPr>
        <sz val="10"/>
        <color indexed="8"/>
        <rFont val="Arial"/>
        <charset val="134"/>
      </rPr>
      <t xml:space="preserve">, TTPs, security alerts, threat intelligence reports, and tool configurations. </t>
    </r>
  </si>
  <si>
    <r>
      <rPr>
        <b/>
        <sz val="14"/>
        <color indexed="8"/>
        <rFont val="Arial"/>
        <charset val="134"/>
      </rPr>
      <t>Indicators of attack</t>
    </r>
    <r>
      <rPr>
        <sz val="10"/>
        <color indexed="8"/>
        <rFont val="Arial"/>
        <charset val="134"/>
      </rPr>
      <t xml:space="preserve"> are similar to IOCs, but rather than focusing on forensic analysis of a compromise that has already taken place, indicators of attack focus on identifying attacker activity while an attack is in process. Indicators of compromise help answer the question “What happened?” while indicators of attack can help answer questions like “What is happening and why?” A proactive approach to detection uses both IOAs and IOCs to discover security incidents or threats in as close to real time as possible.</t>
    </r>
  </si>
  <si>
    <t>I don't find IOA used elsewhere</t>
  </si>
  <si>
    <r>
      <rPr>
        <b/>
        <sz val="10"/>
        <color indexed="8"/>
        <rFont val="Arial"/>
        <charset val="134"/>
      </rPr>
      <t>Indicators</t>
    </r>
    <r>
      <rPr>
        <sz val="10"/>
        <color indexed="8"/>
        <rFont val="Arial"/>
        <charset val="134"/>
      </rPr>
      <t xml:space="preserve"> are a subset of threat information</t>
    </r>
  </si>
  <si>
    <r>
      <rPr>
        <u/>
        <sz val="10"/>
        <color indexed="11"/>
        <rFont val="Arial"/>
        <charset val="134"/>
      </rPr>
      <t>https://www.youtube.com/watch?v=g-DI0YP_j-8</t>
    </r>
  </si>
  <si>
    <t>Human IoC's</t>
  </si>
  <si>
    <t>Very interesting</t>
  </si>
  <si>
    <r>
      <rPr>
        <u/>
        <sz val="10"/>
        <color indexed="11"/>
        <rFont val="Arial"/>
        <charset val="134"/>
      </rPr>
      <t>https://www.youtube.com/watch?v=J3_paW7mlfs</t>
    </r>
  </si>
  <si>
    <t>IoC's</t>
  </si>
  <si>
    <t>First 10 minutes is very interesting</t>
  </si>
  <si>
    <r>
      <rPr>
        <b/>
        <sz val="10"/>
        <color indexed="8"/>
        <rFont val="Arial"/>
        <charset val="134"/>
      </rPr>
      <t>Indicators are technical artifacts or observables</t>
    </r>
    <r>
      <rPr>
        <sz val="10"/>
        <color indexed="8"/>
        <rFont val="Arial"/>
        <charset val="134"/>
      </rPr>
      <t xml:space="preserve"> that suggest an attack is imminent or is currently underway or that a compromise may have already occurred. Indicators can be used to detect and defend against potential threats. Examples of indicators include the Internet Protocol (IP) address of a suspected command and control server, a suspicious Domain Name System (DNS) domain name, a Uniform Resource Locator (URL) that references malicious content, a file hash for a malicious executable, or the subject line text of a malicious email message. </t>
    </r>
  </si>
  <si>
    <r>
      <rPr>
        <b/>
        <sz val="10"/>
        <color indexed="8"/>
        <rFont val="Arial"/>
        <charset val="134"/>
      </rPr>
      <t>Observable</t>
    </r>
    <r>
      <rPr>
        <sz val="10"/>
        <color indexed="8"/>
        <rFont val="Arial"/>
        <charset val="134"/>
      </rPr>
      <t xml:space="preserve"> is an event (benign or malicious) on a network or system.</t>
    </r>
  </si>
  <si>
    <r>
      <rPr>
        <b/>
        <sz val="10"/>
        <color indexed="8"/>
        <rFont val="Arial"/>
        <charset val="134"/>
      </rPr>
      <t>IoC Types:</t>
    </r>
    <r>
      <rPr>
        <sz val="10"/>
        <color indexed="8"/>
        <rFont val="Arial"/>
        <charset val="134"/>
      </rPr>
      <t xml:space="preserve"> Imminient, underway, already occured</t>
    </r>
  </si>
  <si>
    <r>
      <rPr>
        <u/>
        <sz val="10"/>
        <color indexed="11"/>
        <rFont val="Arial"/>
        <charset val="134"/>
      </rPr>
      <t>https://www.darkreading.com/attacks-breaches/top-15-indicators-of-compromise/d/d-id/1140647</t>
    </r>
  </si>
  <si>
    <r>
      <rPr>
        <u/>
        <sz val="10"/>
        <color indexed="11"/>
        <rFont val="Arial"/>
        <charset val="134"/>
      </rPr>
      <t>https://www.scnsoft.com/blog/indicators-of-compromise-their-role-in-a-companys-information-security</t>
    </r>
  </si>
  <si>
    <t>IOC Policy</t>
  </si>
  <si>
    <t>IOC will not apply to Policy Controls such as Risk Management - IOC is meant for attacks on the system</t>
  </si>
  <si>
    <t>Short Name</t>
  </si>
  <si>
    <t>Long Name</t>
  </si>
  <si>
    <t>need a mapping two-way to these and the controls</t>
  </si>
  <si>
    <t>Network anomalies</t>
  </si>
  <si>
    <t>Unexpected network traffic</t>
  </si>
  <si>
    <t xml:space="preserve">IoT products often communicate with supplier services over the Internet.  Enterprise customers should document the expected communications (IP address/DNS address, port) of each product and evaluate further when unexpected communications are attempted.  This can be an indicator that an IoT device is attempting to communciate with a command and control (C2) server after being infected with automated malware.  </t>
  </si>
  <si>
    <t>Known-malicious communications</t>
  </si>
  <si>
    <t>Communications with known malicous or compromised endpoints</t>
  </si>
  <si>
    <t xml:space="preserve">Threat intelligence services can provide up-to-date listings of known-compromised or malicious URLs and IP addresses.  Communication from your network to these addresses/sites may indicate that systems are compromised. </t>
  </si>
  <si>
    <t>Signal Loss</t>
  </si>
  <si>
    <t xml:space="preserve">Loss of required operational signals and data feeds </t>
  </si>
  <si>
    <t xml:space="preserve">Cyber physical systems may require various incoming signals to operate correctly. These can include Global Positioning System (GPS) signals, radar, camera feeds, etc.  (MARK) Loss of any of these signals/feeds may be due to environmental conditions but may also indicate compromise or attempting degredation of capability. </t>
  </si>
  <si>
    <t xml:space="preserve">// could be DoS, bitflipping./fuzzing attack, active recon.  jamming.  transmit simultaneously w/ more power... </t>
  </si>
  <si>
    <t xml:space="preserve">Sudden battery depletion (UMESH) </t>
  </si>
  <si>
    <t xml:space="preserve">malicious activity can increase workload and result in faster rate of battery depletion...resource abuse, could be part of DoS/ attack.side channel... only seen in battery operated devices... </t>
  </si>
  <si>
    <t>note: need to manage the health of IoT products (through the cloud??)</t>
  </si>
  <si>
    <t>Utilization Spikes</t>
  </si>
  <si>
    <t>Increased platform processor utilization</t>
  </si>
  <si>
    <t>Rapid increases in processor utilization can indicate unexpected and abnormal workloads on the device.  This may be an indicator that the device is performing functions not originally intended, potentially due to compromise /infection.</t>
  </si>
  <si>
    <t xml:space="preserve">can be seen even in non-battery operated devices. </t>
  </si>
  <si>
    <t>State change</t>
  </si>
  <si>
    <t>Unexpected state change</t>
  </si>
  <si>
    <t>IoT systems may transition from an operational state to a new state unexpectedly.  For example- a simple IoT device may change state from operational (e.g., on)  to off.   A more complex IoT system may include a series of states (e.g., fail-safe/ fail-operational, normal operations) and may change state between these.  Unexpected state changes may indicate that the device or system is compromised.</t>
  </si>
  <si>
    <t xml:space="preserve">systems designed w/ state machine... can only go down certain path... does system fail in benign way/ or not.  Should be considered and monitored... jumping states not good.  if machine moves from one state to another that was not designed.  </t>
  </si>
  <si>
    <t>Unexpected configuration changes</t>
  </si>
  <si>
    <t xml:space="preserve">sw or hw config changes... once attacker gains control, may likely change configuration.  e.g., temp control range change in configuration file.  may happen at gateway level.  </t>
  </si>
  <si>
    <t>tripwire for iot??? integrity solution for iot products... no reliable feedback on iot nodes available... some device mgmt vendors considering this - config mgmt; governance.  MBED integrity embedded filesystem... built into RTOS' Greenhills, etc...Auto grade linux (policy based MAC) - what processes can communicate with others...  CSP configurations... (shadows, etc).  gateway-based controls</t>
  </si>
  <si>
    <t>Unexpected location change</t>
  </si>
  <si>
    <t>Geofencing alerts</t>
  </si>
  <si>
    <t xml:space="preserve">Many IoT devices include geo-fencing capabilties based on GPS signals.  An alert that notes the movement of a device outside of a geofenced area may indicate theft. </t>
  </si>
  <si>
    <t>Message Authentication Failures</t>
  </si>
  <si>
    <t>Failure of message integrity of authentication mechanisms</t>
  </si>
  <si>
    <t xml:space="preserve">Alerts describing failed cryptographic processes applied to messages sent within an IoT system may indicate attempts to spoof or replay messages from compromised services/devices. </t>
  </si>
  <si>
    <t xml:space="preserve">simple CRCs also... tls; timeouts, etc... could also simply be a result of a component failing...  </t>
  </si>
  <si>
    <t xml:space="preserve">C2 frequency </t>
  </si>
  <si>
    <t xml:space="preserve">if frequency increases beyond a threshold... based on use cases; changing channels - specific pattern for C2; increased commands over RF c2... </t>
  </si>
  <si>
    <t>Contribs: Mark, Umesh, Aaron, Michael...</t>
  </si>
  <si>
    <t>Shared Responsibility Model</t>
  </si>
  <si>
    <t>Options</t>
  </si>
  <si>
    <t>Don't add the responsibility model at this time</t>
  </si>
  <si>
    <r>
      <rPr>
        <u/>
        <sz val="10"/>
        <color indexed="11"/>
        <rFont val="Arial"/>
        <charset val="134"/>
      </rPr>
      <t>https://dzone.com/articles/10-cloud-platforms-for-internet-of-things-iot</t>
    </r>
  </si>
  <si>
    <t>1 and 9 are the most interesting visually</t>
  </si>
  <si>
    <r>
      <rPr>
        <u/>
        <sz val="10"/>
        <color indexed="11"/>
        <rFont val="Arial"/>
        <charset val="134"/>
      </rPr>
      <t>https://www.iot-now.com/2017/03/03/59211-common-security-model-typical-hazards-iot/</t>
    </r>
  </si>
  <si>
    <r>
      <rPr>
        <u/>
        <sz val="10"/>
        <color indexed="11"/>
        <rFont val="Arial"/>
        <charset val="134"/>
      </rPr>
      <t>https://www.nextlink.com.hk/iot-solution/</t>
    </r>
  </si>
  <si>
    <r>
      <rPr>
        <u/>
        <sz val="10"/>
        <color indexed="11"/>
        <rFont val="Arial"/>
        <charset val="134"/>
      </rPr>
      <t>https://devopedia.org/iot-cloud-platforms</t>
    </r>
  </si>
  <si>
    <r>
      <rPr>
        <u/>
        <sz val="10"/>
        <color indexed="11"/>
        <rFont val="Arial"/>
        <charset val="134"/>
      </rPr>
      <t>https://searchcloudcomputing.techtarget.com/definition/Infrastructure-as-a-Service-IaaS</t>
    </r>
  </si>
  <si>
    <r>
      <rPr>
        <u/>
        <sz val="10"/>
        <color indexed="11"/>
        <rFont val="Arial"/>
        <charset val="134"/>
      </rPr>
      <t>https://www.synopsys.com/blogs/software-security/transitioning-applications-to-cloud/</t>
    </r>
  </si>
  <si>
    <r>
      <rPr>
        <u/>
        <sz val="10"/>
        <color indexed="11"/>
        <rFont val="Arial"/>
        <charset val="134"/>
      </rPr>
      <t>https://aws.amazon.com/compliance/shared-responsibility-model/</t>
    </r>
  </si>
  <si>
    <t xml:space="preserve">Infrastructure </t>
  </si>
  <si>
    <t>Don't change the infrastructure at this time</t>
  </si>
  <si>
    <t>IoT Hardware</t>
  </si>
  <si>
    <t>IoT Communication</t>
  </si>
  <si>
    <t>Cloud - IoT Platform</t>
  </si>
  <si>
    <t>Sensing Layer</t>
  </si>
  <si>
    <t>Device Layer</t>
  </si>
  <si>
    <t>Network Layer</t>
  </si>
  <si>
    <t>Software Level</t>
  </si>
  <si>
    <t>Service / Application</t>
  </si>
  <si>
    <t>Management / Orchestration</t>
  </si>
  <si>
    <t>Sensors</t>
  </si>
  <si>
    <t>Actuators</t>
  </si>
  <si>
    <t>Camera</t>
  </si>
  <si>
    <t>GPS</t>
  </si>
  <si>
    <t>M2M Com &amp; Gateway</t>
  </si>
  <si>
    <t>Mobile</t>
  </si>
  <si>
    <t>Lan</t>
  </si>
  <si>
    <t>Internet</t>
  </si>
  <si>
    <t>Broadcast TV Network</t>
  </si>
  <si>
    <t>Mobile Communication</t>
  </si>
  <si>
    <t>Middle Ware</t>
  </si>
  <si>
    <t>Database</t>
  </si>
  <si>
    <t>Processing Analytics</t>
  </si>
  <si>
    <t>Device Management</t>
  </si>
  <si>
    <t>IoT Devices</t>
  </si>
  <si>
    <t>IoT Edge</t>
  </si>
  <si>
    <t>Cloud IoT Platform</t>
  </si>
  <si>
    <t>Application</t>
  </si>
  <si>
    <t>Hubs</t>
  </si>
  <si>
    <t>Sensor SDK</t>
  </si>
  <si>
    <t>Firmware</t>
  </si>
  <si>
    <t>Hardware</t>
  </si>
  <si>
    <t>Gateway Localized</t>
  </si>
  <si>
    <t>Gateway Cloud</t>
  </si>
  <si>
    <t>Paas</t>
  </si>
  <si>
    <t>Saas</t>
  </si>
  <si>
    <t>API Run Time</t>
  </si>
  <si>
    <t>Data Management</t>
  </si>
  <si>
    <t>Serverless Execution</t>
  </si>
  <si>
    <t>Mobile Saas Paas</t>
  </si>
  <si>
    <t>IaaS</t>
  </si>
  <si>
    <t>IoT Gateway</t>
  </si>
  <si>
    <t>Enterprise Platform</t>
  </si>
  <si>
    <t>Big Data</t>
  </si>
  <si>
    <t>BPM &amp; SOA</t>
  </si>
  <si>
    <t>Governance Applications</t>
  </si>
  <si>
    <t>UI</t>
  </si>
  <si>
    <t>DB</t>
  </si>
  <si>
    <t>API</t>
  </si>
  <si>
    <t>Analytics</t>
  </si>
  <si>
    <t>Data Transformation</t>
  </si>
  <si>
    <t xml:space="preserve">Services </t>
  </si>
  <si>
    <t>Platforms</t>
  </si>
  <si>
    <t>Rules &amp; Controls</t>
  </si>
  <si>
    <t>B</t>
  </si>
  <si>
    <r>
      <rPr>
        <u/>
        <sz val="6"/>
        <color indexed="11"/>
        <rFont val="Arial"/>
        <charset val="134"/>
      </rPr>
      <t>https://www.slideshare.net/IoTAnalytics/global-io-t-day-2015-vslideshare</t>
    </r>
  </si>
  <si>
    <r>
      <rPr>
        <u/>
        <sz val="10"/>
        <color indexed="11"/>
        <rFont val="Arial"/>
        <charset val="134"/>
      </rPr>
      <t>https://www.forbes.com/sites/mikekavis/2016/02/25/iot-is-the-killer-app-for-big-data/#c3fb4e811fae</t>
    </r>
  </si>
  <si>
    <r>
      <rPr>
        <u/>
        <sz val="6"/>
        <color indexed="11"/>
        <rFont val="Arial"/>
        <charset val="134"/>
      </rPr>
      <t>https://medium.com/@wiprodigital/enterprise-reference-architecture-a-primer-on-iot-based-systems-2c243953ac33</t>
    </r>
  </si>
  <si>
    <t>Control ID</t>
  </si>
  <si>
    <t>CSA IoT Control Framework</t>
  </si>
  <si>
    <t>Mapping to Enisa</t>
  </si>
  <si>
    <t>MROZA</t>
  </si>
  <si>
    <t>JYEOH</t>
  </si>
  <si>
    <t>Enisa IoT Control Framework</t>
  </si>
  <si>
    <t>Mapping to CSA IoT Control Framework</t>
  </si>
  <si>
    <t>GP-PS-01</t>
  </si>
  <si>
    <t>Done</t>
  </si>
  <si>
    <t>Consider the security of the whole IoT system from a consistent and holistic approach during its whole lifecycle across all levels of device/application design and development, integrating security throughout the development, manufacture, and deployment.</t>
  </si>
  <si>
    <t>RSM-01
RSM-02
RSM-03</t>
  </si>
  <si>
    <t>GP-PS-02</t>
  </si>
  <si>
    <t>Ensure the ability to integrate different security policies and techniques.</t>
  </si>
  <si>
    <t>GP-PS-03</t>
  </si>
  <si>
    <t>Security must consider the risk posed to human safety.</t>
  </si>
  <si>
    <t>SOP-01</t>
  </si>
  <si>
    <t>GP-PS-04</t>
  </si>
  <si>
    <t>Designing for power conservation should not compromise security.</t>
  </si>
  <si>
    <t>Add Environment to IoT</t>
  </si>
  <si>
    <t>GP-PS-05</t>
  </si>
  <si>
    <t xml:space="preserve">Design architecture by compartments to encapsulate elements in case of attacks.
</t>
  </si>
  <si>
    <t>SNT-12</t>
  </si>
  <si>
    <t>GP-PS-06</t>
  </si>
  <si>
    <t>For IoT hardware manufacturers and IoT software developersit is necessary to implement test plans to verify whether the product performs as it is expected. Penetration tests help to identify
malformed input handling, authentication bypass attempts and overall security posture.</t>
  </si>
  <si>
    <t>GP-PS-07</t>
  </si>
  <si>
    <t>For IoT software developers it is important to conduct code review during implementation as it helps to reduce bugs in a final version of a product</t>
  </si>
  <si>
    <t>GP-PS-08</t>
  </si>
  <si>
    <t>Make privacy an integral part of the system.</t>
  </si>
  <si>
    <t>GP-PS-09</t>
  </si>
  <si>
    <t>Perform privacy impact assessments before any new applications are launched.</t>
  </si>
  <si>
    <t>GP-PS-10</t>
  </si>
  <si>
    <t>Establish and maintain asset management procedures and configuration controls for key
network and information systems.</t>
  </si>
  <si>
    <t>GP-PS-11</t>
  </si>
  <si>
    <t>Identify significant risks using a defence-in-depth approach.</t>
  </si>
  <si>
    <t>GP-PS-12</t>
  </si>
  <si>
    <t>Identify the intended use and environment of a given IoT device.</t>
  </si>
  <si>
    <t>GP-OP-01</t>
  </si>
  <si>
    <t>Develop an end-of-life strategy for IoT products</t>
  </si>
  <si>
    <t>EOL-01</t>
  </si>
  <si>
    <t>GP-OP-02</t>
  </si>
  <si>
    <t>Disclose the duration and end-of-life security and patch support (beyond product warranty).</t>
  </si>
  <si>
    <t>GP-OP-03</t>
  </si>
  <si>
    <t>Monitor the performance and patch known vulnerabilities up until the “end-of-support|”
period of a product’s lifecycle.</t>
  </si>
  <si>
    <t>GP-OP-04</t>
  </si>
  <si>
    <t>Use proven solutions, i.e. well known communications protocols and cryptographic
algorithms, recognized by the scientific community, etc. Certain proprietary solutions, such as custom
cryptographic algorithms, should be avoided.</t>
  </si>
  <si>
    <t>GP-OP-05</t>
  </si>
  <si>
    <t>Establish procedures for analysing and handling security incidents.</t>
  </si>
  <si>
    <t>GP-OP-06</t>
  </si>
  <si>
    <t>Coordinated disclosure of vulnerabilities.</t>
  </si>
  <si>
    <t>GP-OP-07</t>
  </si>
  <si>
    <t>Participate in information-sharing platforms to report vulnerabilities and receive timely and
critical information about current cyber threats and vulnerabilities from public and private partners.</t>
  </si>
  <si>
    <t>GP-OP-08</t>
  </si>
  <si>
    <t>Create a publicly disclosed mechanism for vulnerability reports, e.g. Bug Bounty programs.</t>
  </si>
  <si>
    <t>GP-OP-09</t>
  </si>
  <si>
    <t>Ensure the personnel practices promote privacy and security – train employees in good privacy and security practices.</t>
  </si>
  <si>
    <t>GP-OP-10</t>
  </si>
  <si>
    <t>Document and monitor the privacy and security training activities.</t>
  </si>
  <si>
    <t>GP-OP-11</t>
  </si>
  <si>
    <t>Ensure that cybersecurity roles and responsibilities for all workforce are established and
introduce personnel assignments in accordance with the specifics of the projects and security engineering needs.</t>
  </si>
  <si>
    <t>GP-OP-12</t>
  </si>
  <si>
    <t>Data processed by a third-party must be protected by a data processing agreement.</t>
  </si>
  <si>
    <t>GP-OP-13</t>
  </si>
  <si>
    <t xml:space="preserve">Only share consumers’ personal data with third parties with express consent of the
consumers, unless otherwise required and limited for the use of product features or service operations.
</t>
  </si>
  <si>
    <t>GP-OP-14</t>
  </si>
  <si>
    <t>For IoT hardware manufacturers and IoT software developers it is necessary to adopt cyber supply chain risk management policies and to communicate cyber security requirements to its suppliers and partners.</t>
  </si>
  <si>
    <t>GP-TM-01</t>
  </si>
  <si>
    <t>Employ a hardware-based immutable root of trust</t>
  </si>
  <si>
    <t>GP-TM-02</t>
  </si>
  <si>
    <t>Use hardware that incorporates security features to strengthen the protection and integrity
of the device – for example, specialised security chips / coprocessors that integrate security at the
transistor level, embedded in the processor, providing, among other things, a trusted storage of device
identity and authentication means, protection of keys at rest and in use, and preventing unprivileged
from accessing to security sensitive code. Protection against local and physical attacks can be covered via functional security.</t>
  </si>
  <si>
    <t>GP-TM-03</t>
  </si>
  <si>
    <t>Trust must be established in the boot environment before any trust in any other software or
executable program can be claimed</t>
  </si>
  <si>
    <t>GP-TM-04</t>
  </si>
  <si>
    <t xml:space="preserve">Sign code cryptographically to ensure it has not been tampered with after signing it as safe
for the device, and implement run-time protection and secure execution monitoring to make sure
malicious attacks do not overwrite code after it is loaded.
</t>
  </si>
  <si>
    <t>GP-TM-05</t>
  </si>
  <si>
    <t>Control the installation of software in operating systems, to prevent unauthenticated
software and files from being loaded onto it</t>
  </si>
  <si>
    <t>GP-TM-06</t>
  </si>
  <si>
    <t>Enable a system to return to a state that was known to be secure, after a security breach has
occured or if an upgrade has not been successful.</t>
  </si>
  <si>
    <t>GP-TM-07</t>
  </si>
  <si>
    <t>Use protocols and mechanisms able to represent and manage trust and trust relationships.</t>
  </si>
  <si>
    <t>GP-TM-08</t>
  </si>
  <si>
    <t xml:space="preserve">Any applicable security features should be enabled by default, and any unused or insecure
functionalities should be disabled by default.
</t>
  </si>
  <si>
    <t>GP-TM-09</t>
  </si>
  <si>
    <t>Establish hard to crack, device-individual default passwords.</t>
  </si>
  <si>
    <t>GP-TM-10</t>
  </si>
  <si>
    <t>Personal data must be collected and processed fairly and lawfully, it should never be collected
and processed without the data subject’s consent.</t>
  </si>
  <si>
    <t>GP-TM-11</t>
  </si>
  <si>
    <t>Make sure that personal data is used for the specified purposes for which they were collected,
and that any further processing of personal data is compatible and that the data subjects are well
informed.</t>
  </si>
  <si>
    <t>GP-TM-12</t>
  </si>
  <si>
    <t>Minimise the data collected and retained</t>
  </si>
  <si>
    <t>GP-TM-13</t>
  </si>
  <si>
    <t>IoT stakeholders must be compliant with the EU General Data Protection Regulation (GDPR).</t>
  </si>
  <si>
    <t>GP-TM-14</t>
  </si>
  <si>
    <t>Users of IoT products and services must be able to exercise their rights to information, access, erasure, rectification, data portability, restriction of processing, objection to processing, and their right not to be evaluated on the basis of automated processing.</t>
  </si>
  <si>
    <t>GP-TM-15</t>
  </si>
  <si>
    <t>Design with system and operational disruption in mind, preventing the system from causing
an unacceptable risk of injury or physical damage.</t>
  </si>
  <si>
    <t>GP-TM-16</t>
  </si>
  <si>
    <t>Mechanisms for self-diagnosis and self-repair/healing to recover from failure, malfunction or a compromised state.</t>
  </si>
  <si>
    <t>GP-TM-17</t>
  </si>
  <si>
    <t>Ensure standalone operation - essential features should continue to work with a loss of
communications and chronicle negative impacts from compromised devices or cloud-based systems</t>
  </si>
  <si>
    <t>GP-TM-18</t>
  </si>
  <si>
    <t>Ensure that the device software/firmware, its configuration and its applications have the
ability to update Over-The-Air (OTA), that the update server is secure, that the update file is transmitted
via a secure connection, that it does not contain sensitive data (e.g. hardcoded credentials), that it is
signed by an authorised trust entity and encrypted using accepted encryption methods, and that the
update package has its digital signature, signing certificate and signing certificate chain, verified by the
device before the update process begins.</t>
  </si>
  <si>
    <t>GP-TM-19</t>
  </si>
  <si>
    <t>Offer an automatic firmware update mechanism</t>
  </si>
  <si>
    <t>GP-TM-20</t>
  </si>
  <si>
    <t>Backward compatibility of firmware updates. Automatic firmware updates should not modify
user-configured preferences, security, and/or privacy settings without user notification.</t>
  </si>
  <si>
    <t>GP-TM-21</t>
  </si>
  <si>
    <t>Design the authentication and authorisation schemes (unique per device) based on the
system-level threat models.</t>
  </si>
  <si>
    <t>GP-TM-22</t>
  </si>
  <si>
    <t>Ensure that default passwords and even default usernames are changed during the initial
setup, and that weak, null or blank passwords are not allowed.</t>
  </si>
  <si>
    <t>GP-TM-23</t>
  </si>
  <si>
    <t>Authentication mechanisms must use strong passwords or personal identification numbers
(PINs), and should consider using two-factor authentication (2FA) or multi-factor authentication (MFA)
like Smartphones, Biometrics, etc., on top of certificates.</t>
  </si>
  <si>
    <t>GP-TM-24</t>
  </si>
  <si>
    <t>Authentication credentials shall be salted, hashed and/or encrypted</t>
  </si>
  <si>
    <t>GP-TM-25</t>
  </si>
  <si>
    <t>Protect against ‘brute force’ and/or other abusive login attempts. This protection should also consider keys stored in devices.</t>
  </si>
  <si>
    <t>GP-TM-26</t>
  </si>
  <si>
    <t>Ensure password recovery or reset mechanism is robust and does not supply an attacker with information indicating a valid account. The same applies to key update and recovery mechanisms.</t>
  </si>
  <si>
    <t>GP-TM-27</t>
  </si>
  <si>
    <t>Limit the actions allowed for a given system by Implementing fine-grained authorisation
mechanisms and using the Principle of least privilege (POLP): applications must operate at the lowest
privilege level possible</t>
  </si>
  <si>
    <t>GP-TM-28</t>
  </si>
  <si>
    <t xml:space="preserve">Device firmware should be designed to isolate privileged code, processes and data from
portions of the firmware that do not need access to them. Device hardware should provide isolation
concepts to prevent unprivileged from accessing security sensitive code.
</t>
  </si>
  <si>
    <t>GP-TM-29</t>
  </si>
  <si>
    <t>Data integrity and confidentiality must be enforced by access controls. When the subject
requesting access has been authorised to access particular processes, it is necessary to enforce the
defined security policy.</t>
  </si>
  <si>
    <t>GP-TM-30</t>
  </si>
  <si>
    <t>Ensure a context-based security and privacy that reflects different levels of importance</t>
  </si>
  <si>
    <t>GP-TM-31</t>
  </si>
  <si>
    <t>Measures for tamper protection and detection. Detection and reaction to hardware
tampering should not rely on network connectivity</t>
  </si>
  <si>
    <t>GP-TM-32</t>
  </si>
  <si>
    <t>Ensure that the device cannot be easily disassembled and that the data storage medium is
encrypted at rest and cannot be easily removed.</t>
  </si>
  <si>
    <t>GP-TM-33</t>
  </si>
  <si>
    <t>Ensure that devices only feature the essential physical external ports (such as USB) necessary
for them to function and that the test/debug modes are secure, so they cannot be used to maliciously
access the devices. In general, lock down physical ports to only trusted connections.</t>
  </si>
  <si>
    <t>GP-TM-34</t>
  </si>
  <si>
    <t>Ensure a proper and effective use of cryptography to protect the confidentiality, authenticity
and/or integrity of data and information (including control messages), in transit and in rest. Ensure the
proper selection of standard and strong encryption algorithms and strong keys, and disable insecure
protocols. Verify the robustness of the implementation</t>
  </si>
  <si>
    <t>GP-TM-35</t>
  </si>
  <si>
    <t>Cryptographic keys must be securely managed.</t>
  </si>
  <si>
    <t>GP-TM-36</t>
  </si>
  <si>
    <t>Build devices to be compatible with lightweight encryption and security techniques.</t>
  </si>
  <si>
    <t>GP-TM-37</t>
  </si>
  <si>
    <t xml:space="preserve">Support scalable key management schemes.
</t>
  </si>
  <si>
    <t>GP-TM-38</t>
  </si>
  <si>
    <t>Guarantee the different security aspects -confidentiality (privacy), integrity, availability and
authenticity- of the information in transit on the networks or stored in the IoT application or in the Cloud.</t>
  </si>
  <si>
    <t>GP-TM-39</t>
  </si>
  <si>
    <t>Ensure that communication security is provided using state-of-the-art, standardised security protocols, such as TLS for encryption.</t>
  </si>
  <si>
    <t>GP-TM-40</t>
  </si>
  <si>
    <t>Ensure credentials are not exposed in internal or external network traffic</t>
  </si>
  <si>
    <t>GP-TM-41</t>
  </si>
  <si>
    <t>Guarantee data authenticity to enable reliable exchanges from data emission to data
reception. Data should always be signed whenever and wherever it is captured and stored.</t>
  </si>
  <si>
    <t>GP-TM-42</t>
  </si>
  <si>
    <t>Do not trust data received and always verify any interconnections. Discover, identify and
verify/authenticate the devices connected to the network before trust can be established, and preserve
their integrity for reliable solutions and services</t>
  </si>
  <si>
    <t>GP-TM-43</t>
  </si>
  <si>
    <t>IoT devices should be restrictive rather than permissive in communicating</t>
  </si>
  <si>
    <t>GP-TM-44</t>
  </si>
  <si>
    <t>Make intentional connections. Prevent unauthorised connections to it or other devices the
product is connected to, at all levels of the protocols</t>
  </si>
  <si>
    <t>GP-TM-45</t>
  </si>
  <si>
    <t>Disable specific ports and/or network connections for selective connectivity</t>
  </si>
  <si>
    <t>GP-TM-46</t>
  </si>
  <si>
    <t>Rate limiting. Controlling the traffic sent or received by a network to reduce the risk of
automated attacks.</t>
  </si>
  <si>
    <t>GP-TM-47</t>
  </si>
  <si>
    <t>Risk Segmentation. Splitting network elements into separate components to help isolate
security breaches and minimise the overall risk.</t>
  </si>
  <si>
    <t>GP-TM-48</t>
  </si>
  <si>
    <t>Protocols should be designed to ensure that, if a single device is compromised, it does not
affect the whole set.</t>
  </si>
  <si>
    <t>GP-TM-49</t>
  </si>
  <si>
    <t xml:space="preserve">Avoid provisioning the same secret key in an entire product family, since compromising a
single device would be enough to expose the rest of the product family.
</t>
  </si>
  <si>
    <t>GP-TM-50</t>
  </si>
  <si>
    <t>Ensure only necessary ports are exposed and available</t>
  </si>
  <si>
    <t>GP-TM-51</t>
  </si>
  <si>
    <t>Implement a DDoS-resistant and Load-Balancing infrastructure</t>
  </si>
  <si>
    <t>GP-TM-52</t>
  </si>
  <si>
    <t>Ensure web interfaces fully encrypt the user session, from the device to the backend services,
and that they are not susceptible to XSS, CSRF, SQL injection, etc</t>
  </si>
  <si>
    <t>GP-TM-53</t>
  </si>
  <si>
    <t>Avoid security issues when designing error messages.</t>
  </si>
  <si>
    <t>GP-TM-54</t>
  </si>
  <si>
    <t>Data input validation (ensuring that data is safe prior to use) and output filtering.</t>
  </si>
  <si>
    <t>GP-TM-55</t>
  </si>
  <si>
    <t xml:space="preserve">Implement a logging system that records events relating to user authentication, management
of accounts and access rights, modifications to security rules, and the functioning of the system. Logs
must be preserved on durable storage and retrievable via authenticated connections.
</t>
  </si>
  <si>
    <t>GP-TM-56</t>
  </si>
  <si>
    <t>Implement regular monitoring to verify the device behaviour, to detect malware and to
discover integrity errors</t>
  </si>
  <si>
    <t>GP-TM-57</t>
  </si>
  <si>
    <t>Conduct periodic audits and reviews of security controls to ensure that the controls are
effective. Perform penetration tests at least biannually.</t>
  </si>
  <si>
    <t>Field Name</t>
  </si>
  <si>
    <t>Field Value</t>
  </si>
  <si>
    <t>Informative Reference Name</t>
  </si>
  <si>
    <t xml:space="preserve">CSA </t>
  </si>
  <si>
    <t>Reference Version</t>
  </si>
  <si>
    <t>1.0.0</t>
  </si>
  <si>
    <t>Web Address</t>
  </si>
  <si>
    <t>Cybersecurity Framework Version</t>
  </si>
  <si>
    <t>Mapping Summary</t>
  </si>
  <si>
    <t>The purpose of this Reference is to provide a relationship between the CSA IoT Framework document and the NIST Cyberseurity Framework Version 1.1.</t>
  </si>
  <si>
    <t>Target Audience (Community)</t>
  </si>
  <si>
    <t>The intended audience for this Reference is security managers and those seeking to implement CSA IoT Framework Version 1.0 and the NIST Cybersecurity Framework Veersion 1.1</t>
  </si>
  <si>
    <t>Comprehensive (Y/N)</t>
  </si>
  <si>
    <t>Reference Author</t>
  </si>
  <si>
    <t>CSA</t>
  </si>
  <si>
    <t>Reference Document Author</t>
  </si>
  <si>
    <t>None</t>
  </si>
  <si>
    <t>Point of Contact</t>
  </si>
  <si>
    <t>32 4 76 31 0540</t>
  </si>
  <si>
    <t>michael_e_roza@gmail.com</t>
  </si>
  <si>
    <t>Dependency/ Requirement</t>
  </si>
  <si>
    <t>This Reference is a stand-alone Reference and does not have any dependencies.</t>
  </si>
  <si>
    <t>Citations</t>
  </si>
  <si>
    <r>
      <rPr>
        <u/>
        <sz val="10"/>
        <color indexed="11"/>
        <rFont val="Arial"/>
        <charset val="134"/>
      </rPr>
      <t>https://www.nist.gov/cyberframework/online-learning/informative-references</t>
    </r>
  </si>
  <si>
    <t>This workbook is an errata to National Institute of Standards and Technology (NIST) Interagency Report (IR) 8170, The Cybersecurity Framework: Implementation Guidance for Federal Agencies. It contains an exhaustive mapping of all NIST Special Publication (SP) 800-53 Revision 4 controls to Cybersecurity Framework (CSF) Subcategories. The two mapping tabs are identical except the “_Simple” tab has much of the CSF Function, Category, and Subcategory language omitted for brevity. We hope you find this mapping useful. If you have any questions or comments, feel free to direct those to nistir8170@nist.gov.</t>
  </si>
  <si>
    <r>
      <rPr>
        <u/>
        <sz val="12"/>
        <color indexed="29"/>
        <rFont val="Calibri"/>
        <charset val="134"/>
      </rPr>
      <t>Draft Interagency Report 8170</t>
    </r>
  </si>
  <si>
    <r>
      <rPr>
        <u/>
        <sz val="12"/>
        <color indexed="29"/>
        <rFont val="Calibri"/>
        <charset val="134"/>
      </rPr>
      <t>Special Publication 800-53 Revision 4</t>
    </r>
  </si>
  <si>
    <r>
      <rPr>
        <u/>
        <sz val="12"/>
        <color indexed="29"/>
        <rFont val="Calibri"/>
        <charset val="134"/>
      </rPr>
      <t>Cybersecurity Framework Version 1.0</t>
    </r>
  </si>
  <si>
    <t>Function</t>
  </si>
  <si>
    <t>Category</t>
  </si>
  <si>
    <t>Subcategory</t>
  </si>
  <si>
    <t>All SP 800-53 Controls</t>
  </si>
  <si>
    <t>IDENTIFY (ID)</t>
  </si>
  <si>
    <t>Asset Management (ID.AM): The data, personnel, devices, systems, and facilities that enable the organization to achieve business purposes are identified and managed consistent with their relative importance to business objectives and the organization’s risk strategy.</t>
  </si>
  <si>
    <t>ID.AM-1: Physical devices and systems within the organization are inventoried</t>
  </si>
  <si>
    <t>CM-8, PM-5</t>
  </si>
  <si>
    <t>ID.AM-2: Software platforms and applications within the organization are inventoried</t>
  </si>
  <si>
    <t>ID.AM-3: Organizational communication and data flows are mapped</t>
  </si>
  <si>
    <t>AC-4, CA-3, CA-9, PL-8</t>
  </si>
  <si>
    <t>ID.AM-4: External information systems are catalogued</t>
  </si>
  <si>
    <t>AC-20, SA-9</t>
  </si>
  <si>
    <t>ID.AM-5: Resources (e.g., hardware, devices, data, and software) are prioritized based on their classification, criticality, and business value</t>
  </si>
  <si>
    <t>CP-2, RA-2, SA-14, SC-6,</t>
  </si>
  <si>
    <t>ID.AM-6: Cybersecurity roles and responsibilities for the entire workforce and third-party stakeholders (e.g., suppliers, customers, partners) are established</t>
  </si>
  <si>
    <t>CP-2, PS-7, PM-11</t>
  </si>
  <si>
    <t>Business Environment (ID.BE): The organization’s mission, objectives, stakeholders, and activities are understood and prioritized; this information is used to inform cybersecurity roles, responsibilities, and risk management decisions.</t>
  </si>
  <si>
    <t>ID.BE-1: The organization’s role in the supply chain is identified and communicated</t>
  </si>
  <si>
    <t>CP-2, SA-12</t>
  </si>
  <si>
    <t>ID.BE-2: The organization’s place in critical infrastructure and its industry sector is identified and communicated</t>
  </si>
  <si>
    <t>PM-8</t>
  </si>
  <si>
    <t>ID.BE-3: Priorities for organizational mission, objectives, and activities are established and communicated</t>
  </si>
  <si>
    <t>PM-11, SA-14</t>
  </si>
  <si>
    <t>ID.BE-4: Dependencies and critical functions for delivery of critical services are established</t>
  </si>
  <si>
    <t>CP-8, PE-9, PE-11, PM-8, SA-14</t>
  </si>
  <si>
    <t>ID.BE-5: Resilience requirements to support delivery of critical services are established</t>
  </si>
  <si>
    <t>CP-2, CP-11, SA-13, SA-14</t>
  </si>
  <si>
    <t>Governance (ID.GV): The policies, procedures, and processes to manage and monitor the organization’s regulatory, legal, risk, environmental, and operational requirements are understood and inform the management of cybersecurity risk.</t>
  </si>
  <si>
    <t>ID.GV-1: Organizational information security policy is established</t>
  </si>
  <si>
    <t>-1 controls from all families</t>
  </si>
  <si>
    <t>ID.GV-2: Information security roles &amp; responsibilities are coordinated and aligned with internal roles and external partners</t>
  </si>
  <si>
    <t>PM-1, PM-2, PS-7</t>
  </si>
  <si>
    <t>ID.GV-3: Legal and regulatory requirements regarding cybersecurity, including privacy and civil liberties obligations, are understood and managed</t>
  </si>
  <si>
    <t>-1 controls from all families (except PM-1)</t>
  </si>
  <si>
    <t>ID.GV-4: Governance and risk management processes address cybersecurity risks</t>
  </si>
  <si>
    <t>PM-3, PM-7, PM-9, PM-10, PM-11, SA-2</t>
  </si>
  <si>
    <t>Risk Assessment (ID.RA): The organization understands the cybersecurity risk to organizational operations (including mission, functions, image, or reputation), organizational assets, and individuals.</t>
  </si>
  <si>
    <t>ID.RA-1: Asset vulnerabilities are identified and documented</t>
  </si>
  <si>
    <t>CA-2, CA-7, CA-8, RA-3, RA-5, SA-5, SA-11, SI-2, SI-4, SI-5</t>
  </si>
  <si>
    <t>ID.RA-2: Threat and vulnerability information is received from information sharing forums and sources</t>
  </si>
  <si>
    <t>PM-15, PM-16, SI-5</t>
  </si>
  <si>
    <t>ID.RA-3: Threats, both internal and external, are identified and documented</t>
  </si>
  <si>
    <t>RA-3, SI-5, PM-12, PM-16</t>
  </si>
  <si>
    <t>ID.RA-4: Potential business impacts and likelihoods are identified</t>
  </si>
  <si>
    <t>RA-2, RA-3, PM-9, PM-11, SA-14</t>
  </si>
  <si>
    <t>ID.RA-5: Threats, vulnerabilities, likelihoods, and impacts are used to determine risk</t>
  </si>
  <si>
    <t>RA-2, RA-3, PM-16</t>
  </si>
  <si>
    <t>ID.RA-6: Risk responses are identified and prioritized</t>
  </si>
  <si>
    <t>PM-4, PM-9</t>
  </si>
  <si>
    <t>Risk Management Strategy (ID.RM): The organization’s priorities, constraints, risk tolerances, and assumptions are established and used to support operational risk decisions.</t>
  </si>
  <si>
    <t>ID.RM-1: Risk management processes are established, managed, and agreed to by organizational stakeholders</t>
  </si>
  <si>
    <t>PM-9</t>
  </si>
  <si>
    <t>ID.RM-2: Organizational risk tolerance is determined and clearly expressed</t>
  </si>
  <si>
    <t>ID.RM-3: The organization’s determination of risk tolerance is informed by its role in critical infrastructure and sector specific risk analysis</t>
  </si>
  <si>
    <t>PM-8, PM-9, PM-11, SA-14</t>
  </si>
  <si>
    <t>PROTECT (PR)</t>
  </si>
  <si>
    <t>Access Control (PR.AC): Access to assets and associated facilities is limited to authorized users, processes, or devices, and to authorized activities and transactions.</t>
  </si>
  <si>
    <t>PR.AC-1: Identities and credentials are managed for authorized devices and users</t>
  </si>
  <si>
    <t>AC-2, AC-7, AC-8, AC-9, IA-1, IA-2, IA-3, IA-4, IA-5, IA-6, IA-7, IA-8, IA-9, IA-10, IA-11, SC-17</t>
  </si>
  <si>
    <t>PR.AC-2: Physical access to assets is managed and protected</t>
  </si>
  <si>
    <t>PE-2, PE-3, PE-4, PE-5, PE-6, PE-8, PE-9</t>
  </si>
  <si>
    <t>PR.AC-3: Remote access is managed</t>
  </si>
  <si>
    <t>AC‑17, AC-19, AC-20, PE-17, SC-15</t>
  </si>
  <si>
    <t>PR.AC-4: Access permissions are managed, incorporating the principles of least privilege and separation of duties</t>
  </si>
  <si>
    <t>AC-2, AC-3, AC-5, AC-6, AC-10, AC-11, AC-12, AC-14, AC-16, AC-24, SC-2, SC-3, SC-4</t>
  </si>
  <si>
    <t>PR.AC-5: Network integrity is protected, incorporating network segregation where appropriate</t>
  </si>
  <si>
    <t>AC-4, SC-7</t>
  </si>
  <si>
    <t>Awareness and Training (PR.AT): The organization’s personnel and partners are provided cybersecurity awareness education and are adequately trained to perform their information security-related duties and responsibilities consistent with related policies, procedures, and agreements.</t>
  </si>
  <si>
    <t>PR.AT-1: All users are informed and trained</t>
  </si>
  <si>
    <t>AT-2, PM-13</t>
  </si>
  <si>
    <t>PR.AT-2: Privileged users understand roles &amp; responsibilities</t>
  </si>
  <si>
    <t>AT-3, PM-13</t>
  </si>
  <si>
    <t>PR.AT-3: Third-party stakeholders (e.g., suppliers, customers, partners) understand roles &amp; responsibilities</t>
  </si>
  <si>
    <t>PS-7, SA-9, SA-16</t>
  </si>
  <si>
    <t>PR.AT-4: Senior executives understand roles &amp; responsibilities</t>
  </si>
  <si>
    <t>PR.AT-5: Physical and information security personnel understand roles &amp; responsibilities</t>
  </si>
  <si>
    <t>AT-3, IR-2, PM-13</t>
  </si>
  <si>
    <t>Data Security (PR.DS): Information and records (data) are managed consistent with the organization’s risk strategy to protect the confidentiality, integrity, and availability of information.</t>
  </si>
  <si>
    <t>PR.DS-1: Data-at-rest is protected</t>
  </si>
  <si>
    <t>MP-8, SC-12, SC-28</t>
  </si>
  <si>
    <t>PR.DS-2: Data-in-transit is protected</t>
  </si>
  <si>
    <t>SC-8, SC-11, SC-12</t>
  </si>
  <si>
    <t>PR.DS-3: Assets are formally managed throughout removal, transfers, and disposition</t>
  </si>
  <si>
    <t>CM-8, MP-6, PE-16</t>
  </si>
  <si>
    <t>PR.DS-4: Adequate capacity to ensure availability is maintained</t>
  </si>
  <si>
    <t>AU-4, CP-2, SC-5</t>
  </si>
  <si>
    <t>PR.DS-5: Protections against data leaks are implemented</t>
  </si>
  <si>
    <t>AC-4, AC-5, AC-6, PE-19, PS-3, PS-6, SC-7, SC-8, SC-13, SC-31, SI-4</t>
  </si>
  <si>
    <t>PR.DS-6: Integrity checking mechanisms are used to verify software, firmware, and information integrity</t>
  </si>
  <si>
    <t>SC-16, SI-7</t>
  </si>
  <si>
    <t>PR.DS-7: The development and testing environment(s) are separate from the production environment</t>
  </si>
  <si>
    <t>CM-2</t>
  </si>
  <si>
    <t>Information Protection Processes and Procedures (PR.IP): Security policies (that address purpose, scope, roles, responsibilities, management commitment, and coordination among organizational entities), processes, and procedures are maintained and used to manage protection of information systems and assets.</t>
  </si>
  <si>
    <t>PR.IP-1: A baseline configuration of information technology/industrial control systems is created and maintained</t>
  </si>
  <si>
    <t>CM-2, CM-3, CM-4, CM-5, CM-6, CM-7, CM-9, SA-10</t>
  </si>
  <si>
    <t>PR.IP-2: A System Development Life Cycle to manage systems is implemented</t>
  </si>
  <si>
    <t>PL-8, SA-3, SA-4, SA-8, SA-10, SA-11, SA-12, SA-15, SA-17, SI-12, SI-13, SI-14, SI-16, SI-17</t>
  </si>
  <si>
    <t>PR.IP-3: Configuration change control processes are in place</t>
  </si>
  <si>
    <t>CM-3, CM-4, SA-10</t>
  </si>
  <si>
    <t>PR.IP-4: Backups of information are conducted, maintained, and tested periodically</t>
  </si>
  <si>
    <t>CP-4, CP-6, CP-9</t>
  </si>
  <si>
    <t>PR.IP-5: Policy and regulations regarding the physical operating environment for organizational assets are met</t>
  </si>
  <si>
    <t>PE-10, PE-12, PE-13, PE-14, PE-15, PE-18</t>
  </si>
  <si>
    <t>PR.IP-6: Data is destroyed according to policy</t>
  </si>
  <si>
    <t>MP-6</t>
  </si>
  <si>
    <t>PR.IP-7: Protection processes are continuously improved</t>
  </si>
  <si>
    <t>CA-2, CA-7, CP-2, IR-8, PL-2, PM-6</t>
  </si>
  <si>
    <t>PR.IP-8: Effectiveness of protection technologies is shared with appropriate parties</t>
  </si>
  <si>
    <t>AC-21, CA-7, SI-4</t>
  </si>
  <si>
    <t>PR.IP-9: Response plans (Incident Response and Business Continuity) and recovery plans (Incident Recovery and Disaster Recovery) are in place and managed</t>
  </si>
  <si>
    <t>CP-2, CP-7, CP-12, CP-13, IR-7, IR-8, IR-9, PE-17</t>
  </si>
  <si>
    <t>PR.IP-10: Response and recovery plans are tested</t>
  </si>
  <si>
    <t>CP-4, IR-3, PM-14</t>
  </si>
  <si>
    <t>PR.IP-11: Cybersecurity is included in human resources practices (e.g., deprovisioning, personnel screening)</t>
  </si>
  <si>
    <t>PS-1, PS-2, PS-3, PS-4, PS-5, PS-6, PS-7, PS-8, SA-21</t>
  </si>
  <si>
    <t>PR.IP-12: A vulnerability management plan is developed and implemented</t>
  </si>
  <si>
    <t>RA-3, RA-5, SI-2</t>
  </si>
  <si>
    <t>Maintenance (PR.MA): Maintenance and repairs of industrial control and information system components is performed consistent with policies and procedures.</t>
  </si>
  <si>
    <t>PR.MA-1: Maintenance and repair of organizational assets is performed and logged in a timely manner, with approved and controlled tools</t>
  </si>
  <si>
    <t>MA-2, MA-3, MA-5, MA-6</t>
  </si>
  <si>
    <t>PR.MA-2: Remote maintenance of organizational assets is approved, logged, and performed in a manner that prevents unauthorized access</t>
  </si>
  <si>
    <t>MA-4</t>
  </si>
  <si>
    <t>Protective Technology (PR.PT): Technical security solutions are managed to ensure the security and resilience of systems and assets, consistent with related policies, procedures, and agreements.</t>
  </si>
  <si>
    <t>PR.PT-1: Audit/log records are determined, documented, implemented, and reviewed in accordance with policy</t>
  </si>
  <si>
    <t>AU Family</t>
  </si>
  <si>
    <t>PR.PT-2: Removable media is protected and its use restricted according to policy</t>
  </si>
  <si>
    <t>MP-2, MP-3, MP-4, MP-5, MP-7, MP-8</t>
  </si>
  <si>
    <t>PR.PT-3: Access to systems and assets is controlled, incorporating the principle of least functionality</t>
  </si>
  <si>
    <t>AC-3, CM-7</t>
  </si>
  <si>
    <t>PR.PT-4: Communications and control networks are protected</t>
  </si>
  <si>
    <t>AC-4, AC-17, AC-18, CP-8, SC-7, SC-19, SC-20, SC-21, SC-22, SC-23, SC-24, SC-25, SC-29, SC-32, SC-36, SC-37, SC-38, SC-39, SC-40, SC-41, SC-43</t>
  </si>
  <si>
    <t>DETECT (DE)</t>
  </si>
  <si>
    <t>Anomalies and Events (DE.AE): Anomalous activity is detected in a timely manner and the potential impact of events is understood.</t>
  </si>
  <si>
    <t>DE.AE-1: A baseline of network operations and expected data flows for users and systems is established and managed</t>
  </si>
  <si>
    <t>AC-4, CA-3, CM-2, SI-4</t>
  </si>
  <si>
    <t>DE.AE-2: Detected events are analyzed to understand attack targets and methods</t>
  </si>
  <si>
    <t>AU-6, CA-7, IR-4, SI-4</t>
  </si>
  <si>
    <t>DE.AE-3: Event data are aggregated and correlated from multiple sources and sensors</t>
  </si>
  <si>
    <t>AU-6, CA-7, IR-4, IR-5, IR-8, SI-4</t>
  </si>
  <si>
    <t>DE.AE-4: Impact of events is determined</t>
  </si>
  <si>
    <t>CP-2, IR-4, RA-3, SI -4</t>
  </si>
  <si>
    <t>DE.AE-5: Incident alert thresholds are established</t>
  </si>
  <si>
    <t>IR-4, IR-5, IR-8</t>
  </si>
  <si>
    <t>Security Continuous Monitoring (DE.CM): The information system and assets are monitored at discrete intervals to identify cybersecurity events and verify the effectiveness of protective measures.</t>
  </si>
  <si>
    <t>DE.CM-1: The network is monitored to detect potential cybersecurity events</t>
  </si>
  <si>
    <t>AC-2, AU-12, CA-7, CM-3, SC-5, SC-7, SI-4</t>
  </si>
  <si>
    <t>DE.CM-2: The physical environment is monitored to detect potential cybersecurity events</t>
  </si>
  <si>
    <t>CA-7, PE-3, PE-6, PE-20</t>
  </si>
  <si>
    <t>DE.CM-3: Personnel activity is monitored to detect potential cybersecurity events</t>
  </si>
  <si>
    <t>AC-2, AU-12, AU-13, CA-7, CM-10, CM-11</t>
  </si>
  <si>
    <t>DE.CM-4: Malicious code is detected</t>
  </si>
  <si>
    <t>SI-3, SI-8</t>
  </si>
  <si>
    <t>DE.CM-5: Unauthorized mobile code is detected</t>
  </si>
  <si>
    <t>SC-18, SI-4. SC-44</t>
  </si>
  <si>
    <t>DE.CM-6: External service provider activity is monitored to detect potential cybersecurity events</t>
  </si>
  <si>
    <t>CA-7, PS-7, SA-4, SA-9, SI-4</t>
  </si>
  <si>
    <t>DE.CM-7: Monitoring for unauthorized personnel, connections, devices, and software is performed</t>
  </si>
  <si>
    <t>AU-12, CA-7, CM-3, CM-8, PE-3, PE-6, PE-20, SI-4</t>
  </si>
  <si>
    <t>DE.CM-8: Vulnerability scans are performed</t>
  </si>
  <si>
    <t>RA-5</t>
  </si>
  <si>
    <t>Detection Processes (DE.DP): Detection processes and procedures are maintained and tested to ensure timely and adequate awareness of anomalous events.</t>
  </si>
  <si>
    <t>DE.DP-1: Roles and responsibilities for detection are well defined to ensure accountability</t>
  </si>
  <si>
    <t>CA-2, CA-7, PM-14</t>
  </si>
  <si>
    <t>DE.DP-2: Detection activities comply with all applicable requirements</t>
  </si>
  <si>
    <t>AC-25, CA-2, CA-7, PM-14, SA-18, SI-4</t>
  </si>
  <si>
    <t>DE.DP-3: Detection processes are tested</t>
  </si>
  <si>
    <t>CA-2, CA-7, PE-3, PM-14, SI-3, SI-4</t>
  </si>
  <si>
    <t>DE.DP-4: Event detection information is communicated to appropriate parties</t>
  </si>
  <si>
    <t>AU-6, CA-2, CA-7, RA-5, SI-4</t>
  </si>
  <si>
    <t>DE.DP-5: Detection processes are continuously improved</t>
  </si>
  <si>
    <t>CA-2, CA-7, PL-2, RA-5, SI-4, PM-14</t>
  </si>
  <si>
    <t>RESPOND (RS)</t>
  </si>
  <si>
    <t>Response Planning (RS.RP): Response processes and procedures are executed and maintained, to ensure timely response to detected cybersecurity events.</t>
  </si>
  <si>
    <t>RS.RP-1: Response plan is executed during or after an event</t>
  </si>
  <si>
    <t>CP-2, CP-10, IR-4, IR-8</t>
  </si>
  <si>
    <t>Communications (RS.CO): Response activities are coordinated with internal and external stakeholders, as appropriate, to include external support from law enforcement agencies.</t>
  </si>
  <si>
    <t>RS.CO-1: Personnel know their roles and order of operations when a response is needed</t>
  </si>
  <si>
    <t>CP-2, CP-3, IR-3, IR-8</t>
  </si>
  <si>
    <t>RS.CO-2: Events are reported consistent with established criteria</t>
  </si>
  <si>
    <t>AU-6, IR-6, IR-8</t>
  </si>
  <si>
    <t>RS.CO-3: Information is shared consistent with response plans</t>
  </si>
  <si>
    <t>CA-2, CA-7, CP-2, IR-4, IR-8, PE-6, RA-5, SI-4</t>
  </si>
  <si>
    <t>RS.CO-4: Coordination with stakeholders occurs consistent with response plans</t>
  </si>
  <si>
    <t>CP-2, IR-4, IR-8</t>
  </si>
  <si>
    <t>RS.CO-5: Voluntary information sharing occurs with external stakeholders to achieve broader cybersecurity situational awareness</t>
  </si>
  <si>
    <t>PM-15, SI-5</t>
  </si>
  <si>
    <t>Analysis (RS.AN): Analysis is conducted to ensure adequate response and support recovery activities.</t>
  </si>
  <si>
    <t>RS.AN-1: Notifications from detection systems are investigated</t>
  </si>
  <si>
    <t>AU-6, CA-7, IR-4, IR-5, PE-6, SI-4</t>
  </si>
  <si>
    <t>RS.AN-2: The impact of the incident is understood</t>
  </si>
  <si>
    <t>CP-2, IR-4</t>
  </si>
  <si>
    <t>RS.AN-3: Forensics are performed</t>
  </si>
  <si>
    <t>AU-7, IR-4</t>
  </si>
  <si>
    <t>RS.AN-4: Incidents are categorized consistent with response plans</t>
  </si>
  <si>
    <t>CP-2, IR-4, IR-5, IR-8</t>
  </si>
  <si>
    <t>Mitigation (RS.MI): Activities are performed to prevent expansion of an event, mitigate its effects, and eradicate the incident.</t>
  </si>
  <si>
    <t>RS.MI-1: Incidents are contained</t>
  </si>
  <si>
    <t>IR-4</t>
  </si>
  <si>
    <t>RS.MI-2: Incidents are mitigated</t>
  </si>
  <si>
    <t>RS.MI-3: Newly identified vulnerabilities are mitigated or documented as accepted risks</t>
  </si>
  <si>
    <t>CA-7, RA-3, RA-5</t>
  </si>
  <si>
    <t>Improvements (RS.IM): Organizational response activities are improved by incorporating lessons learned from current and previous detection/response activities.</t>
  </si>
  <si>
    <t>RS.IM-1: Response plans incorporate lessons learned</t>
  </si>
  <si>
    <t>RS.IM-2: Response strategies are updated</t>
  </si>
  <si>
    <t>RECOVER (RC)</t>
  </si>
  <si>
    <t>Recovery Planning (RC.RP): Recovery processes and procedures are executed and maintained to ensure timely restoration of systems or assets affected by cybersecurity events.</t>
  </si>
  <si>
    <t>RC.RP-1: Recovery plan is executed during or after an event</t>
  </si>
  <si>
    <t>CP-10, IR-4, IR-8</t>
  </si>
  <si>
    <t>Improvements (RC.IM): Recovery planning and processes are improved by incorporating lessons learned into future activities.</t>
  </si>
  <si>
    <t>RC.IM-1: Recovery plans incorporate lessons learned</t>
  </si>
  <si>
    <t>RC.IM-2: Recovery strategies are updated</t>
  </si>
  <si>
    <t>Communications (RC.CO): Restoration activities are coordinated with internal and external parties, such as coordinating centers, Internet Service Providers, owners of attacking systems, victims, other CSIRTs, and vendors.</t>
  </si>
  <si>
    <t>RC.CO-1: Public relations are managed</t>
  </si>
  <si>
    <t>RC.CO-2: Reputation after an event is repaired</t>
  </si>
  <si>
    <t>RC.CO-3: Recovery activities are communicated to internal stakeholders and executive and management teams</t>
  </si>
  <si>
    <t>ID.AM-1</t>
  </si>
  <si>
    <t>ID.AM-2</t>
  </si>
  <si>
    <t>ID.AM-3</t>
  </si>
  <si>
    <t>ID.AM-4</t>
  </si>
  <si>
    <t>ID.AM-5</t>
  </si>
  <si>
    <t>ID.AM-6</t>
  </si>
  <si>
    <t>ID.BE-1</t>
  </si>
  <si>
    <t>ID.BE-2</t>
  </si>
  <si>
    <t>ID.BE-3</t>
  </si>
  <si>
    <t>ID.BE-4</t>
  </si>
  <si>
    <t>ID.BE-5</t>
  </si>
  <si>
    <t>ID.GV-1</t>
  </si>
  <si>
    <t>ID.GV-2</t>
  </si>
  <si>
    <t>ID.GV-3</t>
  </si>
  <si>
    <t>ID.GV-4</t>
  </si>
  <si>
    <t>ID.RA-1</t>
  </si>
  <si>
    <t>ID.RA-2</t>
  </si>
  <si>
    <t>ID.RA-3</t>
  </si>
  <si>
    <t>ID.RA-4</t>
  </si>
  <si>
    <t>ID.RA-5</t>
  </si>
  <si>
    <t>ID.RA-6</t>
  </si>
  <si>
    <t>ID.RM-1</t>
  </si>
  <si>
    <t>ID.RM-2</t>
  </si>
  <si>
    <t>ID.RM-3</t>
  </si>
  <si>
    <t>PR.AC-1</t>
  </si>
  <si>
    <t>PR.AC-2</t>
  </si>
  <si>
    <t>PR.AC-3</t>
  </si>
  <si>
    <t>PR.AC-4</t>
  </si>
  <si>
    <t>PR.AC-5</t>
  </si>
  <si>
    <t>PR.AT-1</t>
  </si>
  <si>
    <t>PR.AT-2</t>
  </si>
  <si>
    <t>PR.AT-3</t>
  </si>
  <si>
    <t>PR.AT-4</t>
  </si>
  <si>
    <t>PR.AT-5</t>
  </si>
  <si>
    <t>PR.DS-1</t>
  </si>
  <si>
    <t>PR.DS-2</t>
  </si>
  <si>
    <t>PR.DS-3</t>
  </si>
  <si>
    <t>PR.DS-4</t>
  </si>
  <si>
    <t>PR.DS-5</t>
  </si>
  <si>
    <t>PR.DS-6</t>
  </si>
  <si>
    <t>PR.DS-7</t>
  </si>
  <si>
    <t>PR.IP-1</t>
  </si>
  <si>
    <t>PR.IP-2</t>
  </si>
  <si>
    <t>PR.IP-3</t>
  </si>
  <si>
    <t>PR.IP-4</t>
  </si>
  <si>
    <t>PR.IP-5</t>
  </si>
  <si>
    <t>PR.IP-6</t>
  </si>
  <si>
    <t>PR.IP-7</t>
  </si>
  <si>
    <t>PR.IP-8</t>
  </si>
  <si>
    <t>PR.IP-9</t>
  </si>
  <si>
    <t>PR.IP-10</t>
  </si>
  <si>
    <t>PR.IP-11</t>
  </si>
  <si>
    <t>PR.IP-12</t>
  </si>
  <si>
    <t>PR.MA-1</t>
  </si>
  <si>
    <t>PR.MA-2</t>
  </si>
  <si>
    <t>PR.PT-1</t>
  </si>
  <si>
    <t>PR.PT-2</t>
  </si>
  <si>
    <t>PR.PT-3</t>
  </si>
  <si>
    <t>PR.PT-4</t>
  </si>
  <si>
    <t>DE.AE-1</t>
  </si>
  <si>
    <t>DE.AE-2</t>
  </si>
  <si>
    <t>DE.AE-3</t>
  </si>
  <si>
    <t>DE.AE-4</t>
  </si>
  <si>
    <t>DE.AE-5</t>
  </si>
  <si>
    <t>DE.CM-1</t>
  </si>
  <si>
    <t>DE.CM-2</t>
  </si>
  <si>
    <t>DE.CM-3</t>
  </si>
  <si>
    <t>DE.CM-4</t>
  </si>
  <si>
    <t>DE.CM-5</t>
  </si>
  <si>
    <t>DE.CM-6</t>
  </si>
  <si>
    <t>DE.CM-7</t>
  </si>
  <si>
    <t>DE.CM-8</t>
  </si>
  <si>
    <t>DE.DP-1</t>
  </si>
  <si>
    <t>DE.DP-2</t>
  </si>
  <si>
    <t>DE.DP-3</t>
  </si>
  <si>
    <t>DE.DP-4</t>
  </si>
  <si>
    <t>DE.DP-5</t>
  </si>
  <si>
    <t>RS.RP-1</t>
  </si>
  <si>
    <t>RS.CO-1</t>
  </si>
  <si>
    <t>RS.CO-2</t>
  </si>
  <si>
    <t>RS.CO-3</t>
  </si>
  <si>
    <t>RS.CO-4</t>
  </si>
  <si>
    <t>RS.CO-5</t>
  </si>
  <si>
    <t>RS.AN-1</t>
  </si>
  <si>
    <t>RS.AN-2</t>
  </si>
  <si>
    <t>RS.AN-3</t>
  </si>
  <si>
    <t>RS.AN-4</t>
  </si>
  <si>
    <t>RS.MI-1</t>
  </si>
  <si>
    <t>RS.MI-2</t>
  </si>
  <si>
    <t>RS.MI-3</t>
  </si>
  <si>
    <t>RS.IM-1</t>
  </si>
  <si>
    <t>RS.IM-2</t>
  </si>
  <si>
    <t>RC.RP-1</t>
  </si>
  <si>
    <t>RC.IM-1</t>
  </si>
  <si>
    <t>RC.IM-2</t>
  </si>
  <si>
    <t>RC.CO-1</t>
  </si>
  <si>
    <t>RC.CO-2</t>
  </si>
  <si>
    <t>RC.CO-3</t>
  </si>
</sst>
</file>

<file path=xl/styles.xml><?xml version="1.0" encoding="utf-8"?>
<styleSheet xmlns="http://schemas.openxmlformats.org/spreadsheetml/2006/main">
  <numFmts count="10">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 numFmtId="176" formatCode="mmmm&quot; &quot;dd&quot;, &quot;yyyy"/>
    <numFmt numFmtId="177" formatCode="mmm&quot; &quot;d&quot;, &quot;yyyy"/>
    <numFmt numFmtId="178" formatCode="m/d/yyyy"/>
    <numFmt numFmtId="179" formatCode="&quot;P  &quot;0"/>
    <numFmt numFmtId="180" formatCode="&quot;A  &quot;0"/>
    <numFmt numFmtId="181" formatCode="d&quot;-&quot;mmm&quot;-&quot;yyyy"/>
  </numFmts>
  <fonts count="92">
    <font>
      <sz val="10"/>
      <color indexed="8"/>
      <name val="Arial"/>
      <charset val="134"/>
    </font>
    <font>
      <b/>
      <sz val="10"/>
      <color indexed="12"/>
      <name val="Arial"/>
      <charset val="134"/>
    </font>
    <font>
      <b/>
      <sz val="10"/>
      <color indexed="8"/>
      <name val="Arial"/>
      <charset val="134"/>
    </font>
    <font>
      <sz val="12"/>
      <color indexed="8"/>
      <name val="Calibri"/>
      <charset val="134"/>
    </font>
    <font>
      <sz val="12"/>
      <color indexed="8"/>
      <name val="Arial"/>
      <charset val="134"/>
    </font>
    <font>
      <b/>
      <sz val="12"/>
      <color indexed="8"/>
      <name val="Calibri"/>
      <charset val="134"/>
    </font>
    <font>
      <u/>
      <sz val="12"/>
      <color indexed="29"/>
      <name val="Calibri"/>
      <charset val="134"/>
    </font>
    <font>
      <u/>
      <sz val="10"/>
      <color indexed="11"/>
      <name val="Arial"/>
      <charset val="134"/>
    </font>
    <font>
      <b/>
      <sz val="9"/>
      <color indexed="12"/>
      <name val="Raleway"/>
      <charset val="134"/>
    </font>
    <font>
      <b/>
      <sz val="10"/>
      <color indexed="8"/>
      <name val="Roboto"/>
      <charset val="134"/>
    </font>
    <font>
      <sz val="9"/>
      <color indexed="8"/>
      <name val="Raleway"/>
      <charset val="134"/>
    </font>
    <font>
      <sz val="10"/>
      <color indexed="8"/>
      <name val="Roboto"/>
      <charset val="134"/>
    </font>
    <font>
      <b/>
      <sz val="9"/>
      <color indexed="18"/>
      <name val="Raleway"/>
      <charset val="134"/>
    </font>
    <font>
      <sz val="9"/>
      <color indexed="18"/>
      <name val="Raleway"/>
      <charset val="134"/>
    </font>
    <font>
      <b/>
      <sz val="9"/>
      <color indexed="11"/>
      <name val="Arial"/>
      <charset val="134"/>
    </font>
    <font>
      <sz val="9"/>
      <color indexed="11"/>
      <name val="Arial"/>
      <charset val="134"/>
    </font>
    <font>
      <sz val="9"/>
      <color indexed="8"/>
      <name val="Arial"/>
      <charset val="134"/>
    </font>
    <font>
      <b/>
      <sz val="14"/>
      <color indexed="8"/>
      <name val="Arial"/>
      <charset val="134"/>
    </font>
    <font>
      <b/>
      <sz val="12"/>
      <color indexed="8"/>
      <name val="Arial"/>
      <charset val="134"/>
    </font>
    <font>
      <sz val="11"/>
      <color indexed="57"/>
      <name val="Arial"/>
      <charset val="134"/>
    </font>
    <font>
      <sz val="16"/>
      <color indexed="8"/>
      <name val="Medium-content-serif-font"/>
      <charset val="134"/>
    </font>
    <font>
      <b/>
      <sz val="18"/>
      <color indexed="8"/>
      <name val="Arial"/>
      <charset val="134"/>
    </font>
    <font>
      <sz val="6"/>
      <color indexed="8"/>
      <name val="Arial"/>
      <charset val="134"/>
    </font>
    <font>
      <u/>
      <sz val="6"/>
      <color indexed="11"/>
      <name val="Arial"/>
      <charset val="134"/>
    </font>
    <font>
      <sz val="10"/>
      <color indexed="11"/>
      <name val="Arial"/>
      <charset val="134"/>
    </font>
    <font>
      <b/>
      <u/>
      <sz val="10"/>
      <color indexed="8"/>
      <name val="Arial"/>
      <charset val="134"/>
    </font>
    <font>
      <sz val="10"/>
      <color indexed="56"/>
      <name val="Arial"/>
      <charset val="134"/>
    </font>
    <font>
      <u/>
      <sz val="10"/>
      <color indexed="19"/>
      <name val="Arial"/>
      <charset val="134"/>
    </font>
    <font>
      <sz val="10"/>
      <color indexed="16"/>
      <name val="Arial"/>
      <charset val="134"/>
    </font>
    <font>
      <b/>
      <sz val="10"/>
      <color indexed="54"/>
      <name val="Arial"/>
      <charset val="134"/>
    </font>
    <font>
      <sz val="10"/>
      <color indexed="54"/>
      <name val="Arial"/>
      <charset val="134"/>
    </font>
    <font>
      <u/>
      <sz val="10"/>
      <color indexed="8"/>
      <name val="Roboto"/>
      <charset val="134"/>
    </font>
    <font>
      <u/>
      <sz val="11"/>
      <color indexed="8"/>
      <name val="Arial"/>
      <charset val="134"/>
    </font>
    <font>
      <sz val="14"/>
      <color indexed="8"/>
      <name val="Arial"/>
      <charset val="134"/>
    </font>
    <font>
      <sz val="10"/>
      <color indexed="26"/>
      <name val="Arial"/>
      <charset val="134"/>
    </font>
    <font>
      <sz val="10"/>
      <color indexed="8"/>
      <name val="宋体"/>
      <charset val="134"/>
    </font>
    <font>
      <b/>
      <sz val="10"/>
      <color indexed="12"/>
      <name val="宋体"/>
      <charset val="134"/>
    </font>
    <font>
      <sz val="10"/>
      <color indexed="12"/>
      <name val="宋体"/>
      <charset val="134"/>
    </font>
    <font>
      <sz val="10"/>
      <color indexed="19"/>
      <name val="Arial"/>
      <charset val="134"/>
    </font>
    <font>
      <b/>
      <sz val="10"/>
      <color indexed="8"/>
      <name val="宋体"/>
      <charset val="134"/>
    </font>
    <font>
      <sz val="12"/>
      <color indexed="8"/>
      <name val="宋体"/>
      <charset val="134"/>
    </font>
    <font>
      <sz val="9"/>
      <color indexed="8"/>
      <name val="宋体"/>
      <charset val="134"/>
    </font>
    <font>
      <i/>
      <sz val="9"/>
      <color indexed="12"/>
      <name val="宋体"/>
      <charset val="134"/>
    </font>
    <font>
      <b/>
      <sz val="9"/>
      <color indexed="12"/>
      <name val="宋体"/>
      <charset val="134"/>
    </font>
    <font>
      <sz val="9"/>
      <color indexed="12"/>
      <name val="宋体"/>
      <charset val="134"/>
    </font>
    <font>
      <b/>
      <i/>
      <sz val="9"/>
      <color indexed="12"/>
      <name val="宋体"/>
      <charset val="134"/>
    </font>
    <font>
      <u/>
      <sz val="9"/>
      <color indexed="11"/>
      <name val="宋体"/>
      <charset val="134"/>
    </font>
    <font>
      <sz val="9"/>
      <color indexed="20"/>
      <name val="宋体"/>
      <charset val="134"/>
    </font>
    <font>
      <u/>
      <sz val="9"/>
      <color indexed="19"/>
      <name val="宋体"/>
      <charset val="134"/>
    </font>
    <font>
      <u/>
      <sz val="9"/>
      <color indexed="8"/>
      <name val="宋体"/>
      <charset val="134"/>
    </font>
    <font>
      <sz val="9"/>
      <color indexed="23"/>
      <name val="宋体"/>
      <charset val="134"/>
    </font>
    <font>
      <strike/>
      <sz val="9"/>
      <color indexed="8"/>
      <name val="宋体"/>
      <charset val="134"/>
    </font>
    <font>
      <sz val="9"/>
      <color indexed="24"/>
      <name val="宋体"/>
      <charset val="134"/>
    </font>
    <font>
      <b/>
      <sz val="9"/>
      <color indexed="18"/>
      <name val="宋体"/>
      <charset val="134"/>
    </font>
    <font>
      <b/>
      <sz val="9"/>
      <color indexed="11"/>
      <name val="宋体"/>
      <charset val="134"/>
    </font>
    <font>
      <b/>
      <sz val="9"/>
      <color indexed="26"/>
      <name val="宋体"/>
      <charset val="134"/>
    </font>
    <font>
      <sz val="9"/>
      <color indexed="11"/>
      <name val="宋体"/>
      <charset val="134"/>
    </font>
    <font>
      <b/>
      <sz val="9"/>
      <color indexed="8"/>
      <name val="宋体"/>
      <charset val="134"/>
    </font>
    <font>
      <sz val="9"/>
      <color indexed="26"/>
      <name val="宋体"/>
      <charset val="134"/>
    </font>
    <font>
      <u/>
      <sz val="9"/>
      <color indexed="23"/>
      <name val="宋体"/>
      <charset val="134"/>
    </font>
    <font>
      <b/>
      <sz val="9"/>
      <color indexed="27"/>
      <name val="宋体"/>
      <charset val="134"/>
    </font>
    <font>
      <b/>
      <sz val="18"/>
      <color indexed="12"/>
      <name val="Red Hat Text"/>
      <charset val="134"/>
    </font>
    <font>
      <sz val="10"/>
      <color indexed="8"/>
      <name val="Red Hat Text"/>
      <charset val="134"/>
    </font>
    <font>
      <b/>
      <sz val="14"/>
      <color indexed="8"/>
      <name val="Red Hat Text"/>
      <charset val="134"/>
    </font>
    <font>
      <sz val="12"/>
      <color indexed="8"/>
      <name val="Red Hat Text"/>
      <charset val="134"/>
    </font>
    <font>
      <b/>
      <sz val="18"/>
      <color rgb="FFFFFFFF"/>
      <name val="宋体"/>
      <charset val="134"/>
    </font>
    <font>
      <b/>
      <sz val="12"/>
      <color rgb="FF000000"/>
      <name val="宋体"/>
      <charset val="134"/>
    </font>
    <font>
      <sz val="12"/>
      <color rgb="FF000000"/>
      <name val="宋体"/>
      <charset val="134"/>
    </font>
    <font>
      <sz val="12"/>
      <color rgb="FF000000"/>
      <name val="Red Hat Text"/>
      <charset val="134"/>
    </font>
    <font>
      <sz val="11"/>
      <color theme="1"/>
      <name val="Helvetica Neue"/>
      <charset val="0"/>
      <scheme val="minor"/>
    </font>
    <font>
      <b/>
      <sz val="11"/>
      <color rgb="FFFFFFFF"/>
      <name val="Helvetica Neue"/>
      <charset val="0"/>
      <scheme val="minor"/>
    </font>
    <font>
      <sz val="11"/>
      <color theme="1"/>
      <name val="Helvetica Neue"/>
      <charset val="134"/>
      <scheme val="minor"/>
    </font>
    <font>
      <u/>
      <sz val="11"/>
      <color rgb="FF0000FF"/>
      <name val="Helvetica Neue"/>
      <charset val="0"/>
      <scheme val="minor"/>
    </font>
    <font>
      <sz val="11"/>
      <color theme="0"/>
      <name val="Helvetica Neue"/>
      <charset val="0"/>
      <scheme val="minor"/>
    </font>
    <font>
      <sz val="11"/>
      <color rgb="FFFA7D00"/>
      <name val="Helvetica Neue"/>
      <charset val="0"/>
      <scheme val="minor"/>
    </font>
    <font>
      <i/>
      <sz val="11"/>
      <color rgb="FF7F7F7F"/>
      <name val="Helvetica Neue"/>
      <charset val="0"/>
      <scheme val="minor"/>
    </font>
    <font>
      <sz val="11"/>
      <color rgb="FF3F3F76"/>
      <name val="Helvetica Neue"/>
      <charset val="0"/>
      <scheme val="minor"/>
    </font>
    <font>
      <sz val="11"/>
      <color rgb="FF9C0006"/>
      <name val="Helvetica Neue"/>
      <charset val="0"/>
      <scheme val="minor"/>
    </font>
    <font>
      <b/>
      <sz val="11"/>
      <color rgb="FFFA7D00"/>
      <name val="Helvetica Neue"/>
      <charset val="0"/>
      <scheme val="minor"/>
    </font>
    <font>
      <u/>
      <sz val="11"/>
      <color rgb="FF800080"/>
      <name val="Helvetica Neue"/>
      <charset val="0"/>
      <scheme val="minor"/>
    </font>
    <font>
      <b/>
      <sz val="11"/>
      <color theme="1"/>
      <name val="Helvetica Neue"/>
      <charset val="0"/>
      <scheme val="minor"/>
    </font>
    <font>
      <b/>
      <sz val="11"/>
      <color theme="3"/>
      <name val="Helvetica Neue"/>
      <charset val="134"/>
      <scheme val="minor"/>
    </font>
    <font>
      <b/>
      <sz val="13"/>
      <color theme="3"/>
      <name val="Helvetica Neue"/>
      <charset val="134"/>
      <scheme val="minor"/>
    </font>
    <font>
      <b/>
      <sz val="11"/>
      <color rgb="FF3F3F3F"/>
      <name val="Helvetica Neue"/>
      <charset val="0"/>
      <scheme val="minor"/>
    </font>
    <font>
      <b/>
      <sz val="15"/>
      <color theme="3"/>
      <name val="Helvetica Neue"/>
      <charset val="134"/>
      <scheme val="minor"/>
    </font>
    <font>
      <b/>
      <sz val="18"/>
      <color theme="3"/>
      <name val="Helvetica Neue"/>
      <charset val="134"/>
      <scheme val="minor"/>
    </font>
    <font>
      <sz val="11"/>
      <color rgb="FFFF0000"/>
      <name val="Helvetica Neue"/>
      <charset val="0"/>
      <scheme val="minor"/>
    </font>
    <font>
      <sz val="11"/>
      <color rgb="FF9C6500"/>
      <name val="Helvetica Neue"/>
      <charset val="0"/>
      <scheme val="minor"/>
    </font>
    <font>
      <sz val="11"/>
      <color rgb="FF006100"/>
      <name val="Helvetica Neue"/>
      <charset val="0"/>
      <scheme val="minor"/>
    </font>
    <font>
      <u/>
      <sz val="12"/>
      <color indexed="29"/>
      <name val="宋体"/>
      <charset val="134"/>
    </font>
    <font>
      <sz val="9"/>
      <color indexed="19"/>
      <name val="宋体"/>
      <charset val="134"/>
    </font>
    <font>
      <i/>
      <sz val="9"/>
      <color indexed="8"/>
      <name val="宋体"/>
      <charset val="134"/>
    </font>
  </fonts>
  <fills count="77">
    <fill>
      <patternFill patternType="none"/>
    </fill>
    <fill>
      <patternFill patternType="gray125"/>
    </fill>
    <fill>
      <patternFill patternType="solid">
        <fgColor indexed="63"/>
        <bgColor indexed="64"/>
      </patternFill>
    </fill>
    <fill>
      <patternFill patternType="solid">
        <fgColor rgb="FF0070C0"/>
        <bgColor indexed="64"/>
      </patternFill>
    </fill>
    <fill>
      <patternFill patternType="solid">
        <fgColor indexed="12"/>
        <bgColor indexed="64"/>
      </patternFill>
    </fill>
    <fill>
      <patternFill patternType="solid">
        <fgColor rgb="FF7030A0"/>
        <bgColor indexed="64"/>
      </patternFill>
    </fill>
    <fill>
      <patternFill patternType="solid">
        <fgColor indexed="32"/>
        <bgColor indexed="64"/>
      </patternFill>
    </fill>
    <fill>
      <patternFill patternType="solid">
        <fgColor indexed="26"/>
        <bgColor indexed="64"/>
      </patternFill>
    </fill>
    <fill>
      <patternFill patternType="solid">
        <fgColor rgb="FF00B050"/>
        <bgColor indexed="64"/>
      </patternFill>
    </fill>
    <fill>
      <patternFill patternType="solid">
        <fgColor indexed="8"/>
        <bgColor indexed="64"/>
      </patternFill>
    </fill>
    <fill>
      <patternFill patternType="solid">
        <fgColor indexed="18"/>
        <bgColor indexed="64"/>
      </patternFill>
    </fill>
    <fill>
      <patternFill patternType="solid">
        <fgColor indexed="31"/>
        <bgColor indexed="64"/>
      </patternFill>
    </fill>
    <fill>
      <patternFill patternType="solid">
        <fgColor indexed="25"/>
        <bgColor indexed="64"/>
      </patternFill>
    </fill>
    <fill>
      <patternFill patternType="solid">
        <fgColor indexed="62"/>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55"/>
        <bgColor indexed="64"/>
      </patternFill>
    </fill>
    <fill>
      <patternFill patternType="solid">
        <fgColor indexed="20"/>
        <bgColor indexed="64"/>
      </patternFill>
    </fill>
    <fill>
      <patternFill patternType="solid">
        <fgColor indexed="36"/>
        <bgColor indexed="64"/>
      </patternFill>
    </fill>
    <fill>
      <patternFill patternType="solid">
        <fgColor indexed="28"/>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35"/>
        <bgColor indexed="64"/>
      </patternFill>
    </fill>
    <fill>
      <patternFill patternType="solid">
        <fgColor indexed="30"/>
        <bgColor indexed="64"/>
      </patternFill>
    </fill>
    <fill>
      <patternFill patternType="solid">
        <fgColor indexed="21"/>
        <bgColor indexed="64"/>
      </patternFill>
    </fill>
    <fill>
      <patternFill patternType="solid">
        <fgColor indexed="34"/>
        <bgColor indexed="64"/>
      </patternFill>
    </fill>
    <fill>
      <patternFill patternType="solid">
        <fgColor indexed="17"/>
        <bgColor indexed="64"/>
      </patternFill>
    </fill>
    <fill>
      <patternFill patternType="solid">
        <fgColor theme="0" tint="-0.0499893185216834"/>
        <bgColor indexed="64"/>
      </patternFill>
    </fill>
    <fill>
      <patternFill patternType="solid">
        <fgColor indexed="13"/>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A5A5A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8"/>
        <bgColor indexed="64"/>
      </patternFill>
    </fill>
    <fill>
      <patternFill patternType="solid">
        <fgColor theme="5"/>
        <bgColor indexed="64"/>
      </patternFill>
    </fill>
    <fill>
      <patternFill patternType="solid">
        <fgColor rgb="FFFFC7CE"/>
        <bgColor indexed="64"/>
      </patternFill>
    </fill>
    <fill>
      <patternFill patternType="solid">
        <fgColor rgb="FFF2F2F2"/>
        <bgColor indexed="64"/>
      </patternFill>
    </fill>
    <fill>
      <patternFill patternType="solid">
        <fgColor rgb="FFFFFFCC"/>
        <bgColor indexed="64"/>
      </patternFill>
    </fill>
    <fill>
      <patternFill patternType="solid">
        <fgColor theme="6"/>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bgColor indexed="64"/>
      </patternFill>
    </fill>
    <fill>
      <patternFill patternType="solid">
        <fgColor theme="5"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63">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14"/>
      </right>
      <top style="thin">
        <color indexed="14"/>
      </top>
      <bottom style="thin">
        <color indexed="1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14"/>
      </bottom>
      <diagonal/>
    </border>
    <border>
      <left style="thin">
        <color indexed="8"/>
      </left>
      <right style="thin">
        <color indexed="8"/>
      </right>
      <top/>
      <bottom style="thin">
        <color indexed="14"/>
      </bottom>
      <diagonal/>
    </border>
    <border>
      <left style="thin">
        <color indexed="8"/>
      </left>
      <right style="thin">
        <color indexed="8"/>
      </right>
      <top style="thin">
        <color indexed="14"/>
      </top>
      <bottom style="thin">
        <color indexed="14"/>
      </bottom>
      <diagonal/>
    </border>
    <border>
      <left style="thin">
        <color indexed="8"/>
      </left>
      <right style="thin">
        <color indexed="8"/>
      </right>
      <top style="thin">
        <color indexed="14"/>
      </top>
      <bottom style="thin">
        <color indexed="8"/>
      </bottom>
      <diagonal/>
    </border>
    <border>
      <left style="thin">
        <color indexed="14"/>
      </left>
      <right style="thin">
        <color indexed="14"/>
      </right>
      <top style="thin">
        <color indexed="8"/>
      </top>
      <bottom style="thin">
        <color indexed="14"/>
      </bottom>
      <diagonal/>
    </border>
    <border>
      <left style="thin">
        <color indexed="14"/>
      </left>
      <right style="thin">
        <color indexed="14"/>
      </right>
      <top style="thin">
        <color indexed="14"/>
      </top>
      <bottom style="thin">
        <color indexed="14"/>
      </bottom>
      <diagonal/>
    </border>
    <border>
      <left style="thin">
        <color indexed="14"/>
      </left>
      <right style="thin">
        <color indexed="14"/>
      </right>
      <top style="thin">
        <color indexed="14"/>
      </top>
      <bottom/>
      <diagonal/>
    </border>
    <border>
      <left style="thin">
        <color indexed="14"/>
      </left>
      <right/>
      <top style="thin">
        <color indexed="14"/>
      </top>
      <bottom style="thin">
        <color indexed="14"/>
      </bottom>
      <diagonal/>
    </border>
    <border>
      <left/>
      <right/>
      <top/>
      <bottom style="thin">
        <color indexed="8"/>
      </bottom>
      <diagonal/>
    </border>
    <border>
      <left/>
      <right style="thin">
        <color indexed="14"/>
      </right>
      <top style="thin">
        <color indexed="14"/>
      </top>
      <bottom style="thin">
        <color indexed="14"/>
      </bottom>
      <diagonal/>
    </border>
    <border>
      <left style="thin">
        <color indexed="14"/>
      </left>
      <right style="thin">
        <color indexed="8"/>
      </right>
      <top style="thin">
        <color indexed="14"/>
      </top>
      <bottom style="thin">
        <color indexed="14"/>
      </bottom>
      <diagonal/>
    </border>
    <border>
      <left style="thin">
        <color indexed="14"/>
      </left>
      <right style="thin">
        <color indexed="14"/>
      </right>
      <top style="thin">
        <color indexed="8"/>
      </top>
      <bottom/>
      <diagonal/>
    </border>
    <border>
      <left style="thin">
        <color indexed="14"/>
      </left>
      <right/>
      <top/>
      <bottom/>
      <diagonal/>
    </border>
    <border>
      <left/>
      <right style="thin">
        <color indexed="14"/>
      </right>
      <top/>
      <bottom style="thin">
        <color indexed="14"/>
      </bottom>
      <diagonal/>
    </border>
    <border>
      <left style="thin">
        <color indexed="14"/>
      </left>
      <right style="thin">
        <color indexed="14"/>
      </right>
      <top/>
      <bottom style="thin">
        <color indexed="14"/>
      </bottom>
      <diagonal/>
    </border>
    <border>
      <left/>
      <right style="thin">
        <color indexed="14"/>
      </right>
      <top/>
      <bottom/>
      <diagonal/>
    </border>
    <border>
      <left/>
      <right style="thin">
        <color indexed="14"/>
      </right>
      <top style="thin">
        <color indexed="14"/>
      </top>
      <bottom/>
      <diagonal/>
    </border>
    <border>
      <left style="thin">
        <color indexed="14"/>
      </left>
      <right/>
      <top style="thin">
        <color indexed="14"/>
      </top>
      <bottom/>
      <diagonal/>
    </border>
    <border>
      <left style="thin">
        <color indexed="14"/>
      </left>
      <right style="thin">
        <color indexed="14"/>
      </right>
      <top/>
      <bottom/>
      <diagonal/>
    </border>
    <border>
      <left/>
      <right/>
      <top style="thin">
        <color indexed="14"/>
      </top>
      <bottom/>
      <diagonal/>
    </border>
    <border>
      <left style="thin">
        <color indexed="14"/>
      </left>
      <right style="thin">
        <color indexed="14"/>
      </right>
      <top style="thin">
        <color indexed="14"/>
      </top>
      <bottom style="thin">
        <color indexed="8"/>
      </bottom>
      <diagonal/>
    </border>
    <border>
      <left style="thin">
        <color indexed="14"/>
      </left>
      <right style="thin">
        <color indexed="8"/>
      </right>
      <top style="thin">
        <color indexed="14"/>
      </top>
      <bottom style="thin">
        <color indexed="8"/>
      </bottom>
      <diagonal/>
    </border>
    <border>
      <left style="thin">
        <color indexed="8"/>
      </left>
      <right style="thin">
        <color indexed="14"/>
      </right>
      <top style="thin">
        <color indexed="8"/>
      </top>
      <bottom style="thin">
        <color indexed="14"/>
      </bottom>
      <diagonal/>
    </border>
    <border>
      <left style="thin">
        <color indexed="14"/>
      </left>
      <right style="thin">
        <color indexed="8"/>
      </right>
      <top style="thin">
        <color indexed="8"/>
      </top>
      <bottom style="thin">
        <color indexed="14"/>
      </bottom>
      <diagonal/>
    </border>
    <border>
      <left style="thin">
        <color indexed="8"/>
      </left>
      <right style="thin">
        <color indexed="14"/>
      </right>
      <top style="thin">
        <color indexed="14"/>
      </top>
      <bottom style="thin">
        <color indexed="8"/>
      </bottom>
      <diagonal/>
    </border>
    <border>
      <left style="thin">
        <color indexed="8"/>
      </left>
      <right style="thin">
        <color indexed="14"/>
      </right>
      <top style="thin">
        <color indexed="8"/>
      </top>
      <bottom style="thin">
        <color indexed="8"/>
      </bottom>
      <diagonal/>
    </border>
    <border>
      <left style="thin">
        <color indexed="14"/>
      </left>
      <right/>
      <top/>
      <bottom style="thin">
        <color indexed="14"/>
      </bottom>
      <diagonal/>
    </border>
    <border>
      <left style="thin">
        <color indexed="14"/>
      </left>
      <right style="thin">
        <color indexed="8"/>
      </right>
      <top style="thin">
        <color indexed="8"/>
      </top>
      <bottom style="thin">
        <color indexed="8"/>
      </bottom>
      <diagonal/>
    </border>
    <border>
      <left style="thin">
        <color indexed="14"/>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14"/>
      </left>
      <right style="thin">
        <color indexed="8"/>
      </right>
      <top/>
      <bottom style="thin">
        <color indexed="14"/>
      </bottom>
      <diagonal/>
    </border>
    <border>
      <left style="thin">
        <color indexed="14"/>
      </left>
      <right style="thin">
        <color indexed="8"/>
      </right>
      <top style="thin">
        <color indexed="14"/>
      </top>
      <bottom/>
      <diagonal/>
    </border>
    <border>
      <left style="thin">
        <color indexed="8"/>
      </left>
      <right style="thin">
        <color indexed="8"/>
      </right>
      <top style="thin">
        <color indexed="14"/>
      </top>
      <bottom/>
      <diagonal/>
    </border>
    <border>
      <left/>
      <right style="thin">
        <color indexed="8"/>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14"/>
      </right>
      <top style="thin">
        <color indexed="8"/>
      </top>
      <bottom style="thin">
        <color indexed="8"/>
      </bottom>
      <diagonal/>
    </border>
    <border>
      <left style="thin">
        <color indexed="14"/>
      </left>
      <right style="thin">
        <color indexed="14"/>
      </right>
      <top style="thin">
        <color indexed="8"/>
      </top>
      <bottom style="thin">
        <color indexed="8"/>
      </bottom>
      <diagonal/>
    </border>
    <border>
      <left style="thin">
        <color indexed="8"/>
      </left>
      <right/>
      <top style="thin">
        <color indexed="14"/>
      </top>
      <bottom/>
      <diagonal/>
    </border>
    <border>
      <left/>
      <right style="thin">
        <color indexed="8"/>
      </right>
      <top style="thin">
        <color indexed="14"/>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style="thin">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14"/>
      </bottom>
      <diagonal/>
    </border>
    <border>
      <left style="thin">
        <color indexed="14"/>
      </left>
      <right style="thin">
        <color indexed="8"/>
      </right>
      <top/>
      <bottom/>
      <diagonal/>
    </border>
    <border>
      <left/>
      <right style="thin">
        <color indexed="8"/>
      </right>
      <top/>
      <bottom style="thin">
        <color indexed="1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s>
  <cellStyleXfs count="49">
    <xf numFmtId="0" fontId="0" fillId="0" borderId="0" applyNumberFormat="0" applyFill="0" applyBorder="0" applyProtection="0"/>
    <xf numFmtId="42" fontId="71" fillId="0" borderId="0" applyFont="0" applyFill="0" applyBorder="0" applyAlignment="0" applyProtection="0">
      <alignment vertical="center"/>
    </xf>
    <xf numFmtId="0" fontId="69" fillId="50" borderId="0" applyNumberFormat="0" applyBorder="0" applyAlignment="0" applyProtection="0">
      <alignment vertical="center"/>
    </xf>
    <xf numFmtId="0" fontId="76" fillId="51" borderId="57" applyNumberFormat="0" applyAlignment="0" applyProtection="0">
      <alignment vertical="center"/>
    </xf>
    <xf numFmtId="44" fontId="71" fillId="0" borderId="0" applyFont="0" applyFill="0" applyBorder="0" applyAlignment="0" applyProtection="0">
      <alignment vertical="center"/>
    </xf>
    <xf numFmtId="41" fontId="71" fillId="0" borderId="0" applyFont="0" applyFill="0" applyBorder="0" applyAlignment="0" applyProtection="0">
      <alignment vertical="center"/>
    </xf>
    <xf numFmtId="0" fontId="69" fillId="47" borderId="0" applyNumberFormat="0" applyBorder="0" applyAlignment="0" applyProtection="0">
      <alignment vertical="center"/>
    </xf>
    <xf numFmtId="0" fontId="77" fillId="54" borderId="0" applyNumberFormat="0" applyBorder="0" applyAlignment="0" applyProtection="0">
      <alignment vertical="center"/>
    </xf>
    <xf numFmtId="43" fontId="71" fillId="0" borderId="0" applyFont="0" applyFill="0" applyBorder="0" applyAlignment="0" applyProtection="0">
      <alignment vertical="center"/>
    </xf>
    <xf numFmtId="0" fontId="73" fillId="49" borderId="0" applyNumberFormat="0" applyBorder="0" applyAlignment="0" applyProtection="0">
      <alignment vertical="center"/>
    </xf>
    <xf numFmtId="0" fontId="72" fillId="0" borderId="0" applyNumberFormat="0" applyFill="0" applyBorder="0" applyAlignment="0" applyProtection="0">
      <alignment vertical="center"/>
    </xf>
    <xf numFmtId="9" fontId="71" fillId="0" borderId="0" applyFont="0" applyFill="0" applyBorder="0" applyAlignment="0" applyProtection="0">
      <alignment vertical="center"/>
    </xf>
    <xf numFmtId="0" fontId="79" fillId="0" borderId="0" applyNumberFormat="0" applyFill="0" applyBorder="0" applyAlignment="0" applyProtection="0">
      <alignment vertical="center"/>
    </xf>
    <xf numFmtId="0" fontId="71" fillId="56" borderId="58" applyNumberFormat="0" applyFont="0" applyAlignment="0" applyProtection="0">
      <alignment vertical="center"/>
    </xf>
    <xf numFmtId="0" fontId="73" fillId="60" borderId="0" applyNumberFormat="0" applyBorder="0" applyAlignment="0" applyProtection="0">
      <alignment vertical="center"/>
    </xf>
    <xf numFmtId="0" fontId="81"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5"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84" fillId="0" borderId="61" applyNumberFormat="0" applyFill="0" applyAlignment="0" applyProtection="0">
      <alignment vertical="center"/>
    </xf>
    <xf numFmtId="0" fontId="82" fillId="0" borderId="61" applyNumberFormat="0" applyFill="0" applyAlignment="0" applyProtection="0">
      <alignment vertical="center"/>
    </xf>
    <xf numFmtId="0" fontId="73" fillId="59" borderId="0" applyNumberFormat="0" applyBorder="0" applyAlignment="0" applyProtection="0">
      <alignment vertical="center"/>
    </xf>
    <xf numFmtId="0" fontId="81" fillId="0" borderId="60" applyNumberFormat="0" applyFill="0" applyAlignment="0" applyProtection="0">
      <alignment vertical="center"/>
    </xf>
    <xf numFmtId="0" fontId="73" fillId="62" borderId="0" applyNumberFormat="0" applyBorder="0" applyAlignment="0" applyProtection="0">
      <alignment vertical="center"/>
    </xf>
    <xf numFmtId="0" fontId="83" fillId="55" borderId="62" applyNumberFormat="0" applyAlignment="0" applyProtection="0">
      <alignment vertical="center"/>
    </xf>
    <xf numFmtId="0" fontId="78" fillId="55" borderId="57" applyNumberFormat="0" applyAlignment="0" applyProtection="0">
      <alignment vertical="center"/>
    </xf>
    <xf numFmtId="0" fontId="70" fillId="48" borderId="55" applyNumberFormat="0" applyAlignment="0" applyProtection="0">
      <alignment vertical="center"/>
    </xf>
    <xf numFmtId="0" fontId="69" fillId="63" borderId="0" applyNumberFormat="0" applyBorder="0" applyAlignment="0" applyProtection="0">
      <alignment vertical="center"/>
    </xf>
    <xf numFmtId="0" fontId="73" fillId="53" borderId="0" applyNumberFormat="0" applyBorder="0" applyAlignment="0" applyProtection="0">
      <alignment vertical="center"/>
    </xf>
    <xf numFmtId="0" fontId="74" fillId="0" borderId="56" applyNumberFormat="0" applyFill="0" applyAlignment="0" applyProtection="0">
      <alignment vertical="center"/>
    </xf>
    <xf numFmtId="0" fontId="80" fillId="0" borderId="59" applyNumberFormat="0" applyFill="0" applyAlignment="0" applyProtection="0">
      <alignment vertical="center"/>
    </xf>
    <xf numFmtId="0" fontId="88" fillId="67" borderId="0" applyNumberFormat="0" applyBorder="0" applyAlignment="0" applyProtection="0">
      <alignment vertical="center"/>
    </xf>
    <xf numFmtId="0" fontId="87" fillId="66" borderId="0" applyNumberFormat="0" applyBorder="0" applyAlignment="0" applyProtection="0">
      <alignment vertical="center"/>
    </xf>
    <xf numFmtId="0" fontId="69" fillId="58" borderId="0" applyNumberFormat="0" applyBorder="0" applyAlignment="0" applyProtection="0">
      <alignment vertical="center"/>
    </xf>
    <xf numFmtId="0" fontId="73" fillId="61" borderId="0" applyNumberFormat="0" applyBorder="0" applyAlignment="0" applyProtection="0">
      <alignment vertical="center"/>
    </xf>
    <xf numFmtId="0" fontId="69" fillId="69" borderId="0" applyNumberFormat="0" applyBorder="0" applyAlignment="0" applyProtection="0">
      <alignment vertical="center"/>
    </xf>
    <xf numFmtId="0" fontId="69" fillId="46" borderId="0" applyNumberFormat="0" applyBorder="0" applyAlignment="0" applyProtection="0">
      <alignment vertical="center"/>
    </xf>
    <xf numFmtId="0" fontId="69" fillId="65" borderId="0" applyNumberFormat="0" applyBorder="0" applyAlignment="0" applyProtection="0">
      <alignment vertical="center"/>
    </xf>
    <xf numFmtId="0" fontId="69" fillId="71" borderId="0" applyNumberFormat="0" applyBorder="0" applyAlignment="0" applyProtection="0">
      <alignment vertical="center"/>
    </xf>
    <xf numFmtId="0" fontId="73" fillId="57" borderId="0" applyNumberFormat="0" applyBorder="0" applyAlignment="0" applyProtection="0">
      <alignment vertical="center"/>
    </xf>
    <xf numFmtId="0" fontId="73" fillId="64" borderId="0" applyNumberFormat="0" applyBorder="0" applyAlignment="0" applyProtection="0">
      <alignment vertical="center"/>
    </xf>
    <xf numFmtId="0" fontId="69" fillId="68" borderId="0" applyNumberFormat="0" applyBorder="0" applyAlignment="0" applyProtection="0">
      <alignment vertical="center"/>
    </xf>
    <xf numFmtId="0" fontId="69" fillId="70" borderId="0" applyNumberFormat="0" applyBorder="0" applyAlignment="0" applyProtection="0">
      <alignment vertical="center"/>
    </xf>
    <xf numFmtId="0" fontId="73" fillId="52" borderId="0" applyNumberFormat="0" applyBorder="0" applyAlignment="0" applyProtection="0">
      <alignment vertical="center"/>
    </xf>
    <xf numFmtId="0" fontId="69" fillId="72" borderId="0" applyNumberFormat="0" applyBorder="0" applyAlignment="0" applyProtection="0">
      <alignment vertical="center"/>
    </xf>
    <xf numFmtId="0" fontId="73" fillId="74" borderId="0" applyNumberFormat="0" applyBorder="0" applyAlignment="0" applyProtection="0">
      <alignment vertical="center"/>
    </xf>
    <xf numFmtId="0" fontId="73" fillId="75" borderId="0" applyNumberFormat="0" applyBorder="0" applyAlignment="0" applyProtection="0">
      <alignment vertical="center"/>
    </xf>
    <xf numFmtId="0" fontId="69" fillId="76" borderId="0" applyNumberFormat="0" applyBorder="0" applyAlignment="0" applyProtection="0">
      <alignment vertical="center"/>
    </xf>
    <xf numFmtId="0" fontId="73" fillId="73" borderId="0" applyNumberFormat="0" applyBorder="0" applyAlignment="0" applyProtection="0">
      <alignment vertical="center"/>
    </xf>
  </cellStyleXfs>
  <cellXfs count="517">
    <xf numFmtId="0" fontId="0" fillId="0" borderId="0" xfId="0" applyFont="1" applyAlignment="1"/>
    <xf numFmtId="0" fontId="0" fillId="0" borderId="0" xfId="0" applyNumberFormat="1" applyFont="1" applyAlignment="1"/>
    <xf numFmtId="49" fontId="1" fillId="2"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top" wrapText="1"/>
    </xf>
    <xf numFmtId="49" fontId="1" fillId="2" borderId="1" xfId="0" applyNumberFormat="1" applyFont="1" applyFill="1" applyBorder="1" applyAlignment="1">
      <alignment horizontal="center"/>
    </xf>
    <xf numFmtId="0" fontId="0" fillId="0" borderId="2" xfId="0" applyFont="1" applyBorder="1" applyAlignment="1"/>
    <xf numFmtId="49" fontId="1" fillId="3" borderId="3" xfId="0" applyNumberFormat="1" applyFont="1" applyFill="1" applyBorder="1" applyAlignment="1">
      <alignment horizontal="center" vertical="center"/>
    </xf>
    <xf numFmtId="49" fontId="2" fillId="4" borderId="4" xfId="0" applyNumberFormat="1" applyFont="1" applyFill="1" applyBorder="1" applyAlignment="1">
      <alignment horizontal="center" vertical="top" wrapText="1"/>
    </xf>
    <xf numFmtId="49" fontId="2" fillId="0" borderId="1" xfId="0" applyNumberFormat="1" applyFont="1" applyBorder="1" applyAlignment="1"/>
    <xf numFmtId="49" fontId="0" fillId="0" borderId="1" xfId="0" applyNumberFormat="1" applyFont="1" applyBorder="1" applyAlignment="1">
      <alignment horizontal="left"/>
    </xf>
    <xf numFmtId="0" fontId="0" fillId="0" borderId="5" xfId="0" applyFont="1" applyBorder="1" applyAlignment="1"/>
    <xf numFmtId="0" fontId="0" fillId="0" borderId="6" xfId="0" applyFont="1" applyBorder="1" applyAlignment="1"/>
    <xf numFmtId="0" fontId="0" fillId="0" borderId="7" xfId="0" applyFont="1" applyBorder="1" applyAlignment="1"/>
    <xf numFmtId="49" fontId="1" fillId="5" borderId="3" xfId="0" applyNumberFormat="1" applyFont="1" applyFill="1" applyBorder="1" applyAlignment="1">
      <alignment horizontal="center" vertical="center"/>
    </xf>
    <xf numFmtId="49" fontId="2" fillId="6" borderId="3" xfId="0" applyNumberFormat="1" applyFont="1" applyFill="1" applyBorder="1" applyAlignment="1">
      <alignment horizontal="center" vertical="center"/>
    </xf>
    <xf numFmtId="49" fontId="1" fillId="7" borderId="3" xfId="0" applyNumberFormat="1" applyFont="1" applyFill="1" applyBorder="1" applyAlignment="1">
      <alignment horizontal="center" vertical="center"/>
    </xf>
    <xf numFmtId="49" fontId="2" fillId="4" borderId="1" xfId="0" applyNumberFormat="1" applyFont="1" applyFill="1" applyBorder="1" applyAlignment="1">
      <alignment horizontal="center" vertical="top" wrapText="1"/>
    </xf>
    <xf numFmtId="49" fontId="1" fillId="8" borderId="3" xfId="0" applyNumberFormat="1" applyFont="1" applyFill="1" applyBorder="1" applyAlignment="1">
      <alignment horizontal="center" vertical="center"/>
    </xf>
    <xf numFmtId="0" fontId="0" fillId="0" borderId="1" xfId="0" applyFont="1" applyBorder="1" applyAlignment="1">
      <alignment horizontal="left"/>
    </xf>
    <xf numFmtId="0" fontId="3" fillId="0" borderId="8" xfId="0" applyNumberFormat="1" applyFont="1" applyBorder="1" applyAlignment="1">
      <alignment horizontal="center"/>
    </xf>
    <xf numFmtId="0" fontId="0" fillId="0" borderId="9" xfId="0" applyFont="1" applyBorder="1" applyAlignment="1"/>
    <xf numFmtId="0" fontId="0" fillId="4" borderId="9" xfId="0" applyFont="1" applyFill="1" applyBorder="1" applyAlignment="1">
      <alignment vertical="center"/>
    </xf>
    <xf numFmtId="0" fontId="0" fillId="4" borderId="9" xfId="0" applyFont="1" applyFill="1" applyBorder="1" applyAlignment="1">
      <alignment vertical="top" wrapText="1"/>
    </xf>
    <xf numFmtId="49" fontId="1" fillId="2" borderId="1" xfId="0" applyNumberFormat="1" applyFont="1" applyFill="1" applyBorder="1" applyAlignment="1">
      <alignment horizontal="center" vertical="top"/>
    </xf>
    <xf numFmtId="49" fontId="2" fillId="4" borderId="1" xfId="0" applyNumberFormat="1" applyFont="1" applyFill="1" applyBorder="1" applyAlignment="1">
      <alignment vertical="top"/>
    </xf>
    <xf numFmtId="0" fontId="3" fillId="4" borderId="8" xfId="0" applyNumberFormat="1" applyFont="1" applyFill="1" applyBorder="1" applyAlignment="1">
      <alignment horizontal="center" vertical="top"/>
    </xf>
    <xf numFmtId="0" fontId="0" fillId="4" borderId="9" xfId="0" applyFont="1" applyFill="1" applyBorder="1" applyAlignment="1">
      <alignment vertical="top"/>
    </xf>
    <xf numFmtId="49" fontId="4" fillId="4" borderId="9" xfId="0" applyNumberFormat="1" applyFont="1" applyFill="1" applyBorder="1" applyAlignment="1">
      <alignment horizontal="left" vertical="top" wrapText="1"/>
    </xf>
    <xf numFmtId="49" fontId="5" fillId="0" borderId="9" xfId="0" applyNumberFormat="1" applyFont="1" applyBorder="1" applyAlignment="1">
      <alignment horizontal="center"/>
    </xf>
    <xf numFmtId="49" fontId="6" fillId="0" borderId="9" xfId="0" applyNumberFormat="1" applyFont="1" applyBorder="1" applyAlignment="1">
      <alignment horizontal="center"/>
    </xf>
    <xf numFmtId="0" fontId="0" fillId="0" borderId="10" xfId="0" applyFont="1" applyBorder="1" applyAlignment="1"/>
    <xf numFmtId="0" fontId="0" fillId="0" borderId="11" xfId="0" applyFont="1" applyBorder="1" applyAlignment="1"/>
    <xf numFmtId="49" fontId="1" fillId="9" borderId="12" xfId="0" applyNumberFormat="1" applyFont="1" applyFill="1" applyBorder="1" applyAlignment="1">
      <alignment horizontal="center"/>
    </xf>
    <xf numFmtId="0" fontId="0" fillId="0" borderId="13" xfId="0" applyFont="1" applyBorder="1" applyAlignment="1"/>
    <xf numFmtId="0" fontId="0" fillId="0" borderId="14" xfId="0" applyFont="1" applyBorder="1" applyAlignment="1"/>
    <xf numFmtId="49" fontId="0" fillId="0" borderId="1" xfId="0" applyNumberFormat="1" applyFont="1" applyBorder="1" applyAlignment="1"/>
    <xf numFmtId="0" fontId="0" fillId="0" borderId="1" xfId="0" applyFont="1" applyBorder="1" applyAlignment="1"/>
    <xf numFmtId="0" fontId="0" fillId="0" borderId="1" xfId="0" applyNumberFormat="1" applyFont="1" applyBorder="1" applyAlignment="1">
      <alignment horizontal="left"/>
    </xf>
    <xf numFmtId="0" fontId="0" fillId="0" borderId="8" xfId="0" applyFont="1" applyBorder="1" applyAlignment="1"/>
    <xf numFmtId="49" fontId="7" fillId="0" borderId="9" xfId="0" applyNumberFormat="1" applyFont="1" applyBorder="1" applyAlignment="1"/>
    <xf numFmtId="49" fontId="8" fillId="10" borderId="1" xfId="0" applyNumberFormat="1" applyFont="1" applyFill="1" applyBorder="1" applyAlignment="1">
      <alignment horizontal="center" vertical="center" wrapText="1"/>
    </xf>
    <xf numFmtId="49" fontId="1" fillId="10" borderId="1" xfId="0" applyNumberFormat="1" applyFont="1" applyFill="1" applyBorder="1" applyAlignment="1">
      <alignment horizontal="center" vertical="center"/>
    </xf>
    <xf numFmtId="49" fontId="9" fillId="11" borderId="1" xfId="0" applyNumberFormat="1" applyFont="1" applyFill="1" applyBorder="1" applyAlignment="1">
      <alignment horizontal="center" vertical="center"/>
    </xf>
    <xf numFmtId="1" fontId="10" fillId="12" borderId="1" xfId="0" applyNumberFormat="1" applyFont="1" applyFill="1" applyBorder="1" applyAlignment="1">
      <alignment horizontal="center" vertical="top" wrapText="1"/>
    </xf>
    <xf numFmtId="0" fontId="10" fillId="12" borderId="1" xfId="0" applyFont="1" applyFill="1" applyBorder="1" applyAlignment="1">
      <alignment horizontal="left" vertical="top" wrapText="1"/>
    </xf>
    <xf numFmtId="49" fontId="0" fillId="4" borderId="1" xfId="0" applyNumberFormat="1" applyFont="1" applyFill="1" applyBorder="1" applyAlignment="1">
      <alignment horizontal="left" vertical="top" wrapText="1"/>
    </xf>
    <xf numFmtId="49" fontId="0" fillId="4" borderId="1" xfId="0" applyNumberFormat="1" applyFont="1" applyFill="1" applyBorder="1" applyAlignment="1">
      <alignment horizontal="center" vertical="center"/>
    </xf>
    <xf numFmtId="49" fontId="0" fillId="4" borderId="1" xfId="0" applyNumberFormat="1" applyFont="1" applyFill="1" applyBorder="1" applyAlignment="1">
      <alignment horizontal="center" vertical="top" wrapText="1"/>
    </xf>
    <xf numFmtId="49" fontId="0" fillId="4" borderId="1" xfId="0" applyNumberFormat="1" applyFont="1" applyFill="1" applyBorder="1" applyAlignment="1">
      <alignment vertical="top" wrapText="1"/>
    </xf>
    <xf numFmtId="1" fontId="10" fillId="4" borderId="1" xfId="0" applyNumberFormat="1" applyFont="1" applyFill="1" applyBorder="1" applyAlignment="1">
      <alignment horizontal="center" vertical="top" wrapText="1"/>
    </xf>
    <xf numFmtId="0" fontId="10" fillId="4" borderId="1" xfId="0" applyFont="1" applyFill="1" applyBorder="1" applyAlignment="1">
      <alignment horizontal="left" vertical="top" wrapText="1"/>
    </xf>
    <xf numFmtId="0" fontId="0" fillId="4" borderId="1" xfId="0" applyFont="1" applyFill="1" applyBorder="1" applyAlignment="1">
      <alignment horizontal="center" vertical="center"/>
    </xf>
    <xf numFmtId="0" fontId="10" fillId="12" borderId="1" xfId="0" applyFont="1" applyFill="1" applyBorder="1" applyAlignment="1">
      <alignment horizontal="center" vertical="top" wrapText="1"/>
    </xf>
    <xf numFmtId="0" fontId="10" fillId="4" borderId="1" xfId="0" applyFont="1" applyFill="1" applyBorder="1" applyAlignment="1">
      <alignment horizontal="center" vertical="top" wrapText="1"/>
    </xf>
    <xf numFmtId="49" fontId="10" fillId="4" borderId="1" xfId="0" applyNumberFormat="1" applyFont="1" applyFill="1" applyBorder="1" applyAlignment="1">
      <alignment horizontal="left" vertical="top" wrapText="1"/>
    </xf>
    <xf numFmtId="0" fontId="0" fillId="4" borderId="1" xfId="0" applyFont="1" applyFill="1" applyBorder="1" applyAlignment="1">
      <alignment horizontal="left" vertical="top" wrapText="1"/>
    </xf>
    <xf numFmtId="49" fontId="10" fillId="12" borderId="1" xfId="0" applyNumberFormat="1" applyFont="1" applyFill="1" applyBorder="1" applyAlignment="1">
      <alignment horizontal="left" vertical="top" wrapText="1"/>
    </xf>
    <xf numFmtId="0" fontId="0" fillId="4" borderId="1" xfId="0" applyFont="1" applyFill="1" applyBorder="1" applyAlignment="1">
      <alignment horizontal="left" vertical="top"/>
    </xf>
    <xf numFmtId="0" fontId="0" fillId="4" borderId="1" xfId="0" applyFont="1" applyFill="1" applyBorder="1" applyAlignment="1">
      <alignment vertical="top"/>
    </xf>
    <xf numFmtId="49" fontId="0" fillId="4" borderId="1" xfId="0" applyNumberFormat="1" applyFont="1" applyFill="1" applyBorder="1" applyAlignment="1">
      <alignment vertical="top"/>
    </xf>
    <xf numFmtId="0" fontId="0" fillId="4" borderId="1" xfId="0" applyFont="1" applyFill="1" applyBorder="1" applyAlignment="1">
      <alignment horizontal="center" vertical="top" wrapText="1"/>
    </xf>
    <xf numFmtId="0" fontId="0" fillId="4" borderId="1" xfId="0" applyFont="1" applyFill="1" applyBorder="1" applyAlignment="1">
      <alignment vertical="top" wrapText="1"/>
    </xf>
    <xf numFmtId="49" fontId="11" fillId="4" borderId="1" xfId="0" applyNumberFormat="1" applyFont="1" applyFill="1" applyBorder="1" applyAlignment="1">
      <alignment horizontal="left" vertical="top"/>
    </xf>
    <xf numFmtId="49" fontId="11" fillId="4" borderId="1" xfId="0" applyNumberFormat="1" applyFont="1" applyFill="1" applyBorder="1" applyAlignment="1">
      <alignment vertical="top"/>
    </xf>
    <xf numFmtId="0" fontId="0" fillId="0" borderId="15" xfId="0" applyFont="1" applyBorder="1" applyAlignment="1">
      <alignment horizontal="center"/>
    </xf>
    <xf numFmtId="0" fontId="0" fillId="0" borderId="15" xfId="0" applyFont="1" applyBorder="1" applyAlignment="1"/>
    <xf numFmtId="0" fontId="0" fillId="4" borderId="15" xfId="0" applyFont="1" applyFill="1" applyBorder="1" applyAlignment="1">
      <alignment horizontal="left" vertical="top" wrapText="1"/>
    </xf>
    <xf numFmtId="0" fontId="0" fillId="4" borderId="15" xfId="0" applyFont="1" applyFill="1" applyBorder="1" applyAlignment="1">
      <alignment vertical="top"/>
    </xf>
    <xf numFmtId="0" fontId="0" fillId="4" borderId="15" xfId="0" applyFont="1" applyFill="1" applyBorder="1" applyAlignment="1">
      <alignment horizontal="center" vertical="top" wrapText="1"/>
    </xf>
    <xf numFmtId="0" fontId="0" fillId="4" borderId="15" xfId="0" applyFont="1" applyFill="1" applyBorder="1" applyAlignment="1">
      <alignment vertical="top" wrapText="1"/>
    </xf>
    <xf numFmtId="0" fontId="12" fillId="12" borderId="16" xfId="0" applyNumberFormat="1" applyFont="1" applyFill="1" applyBorder="1" applyAlignment="1">
      <alignment horizontal="center" vertical="center" wrapText="1"/>
    </xf>
    <xf numFmtId="0" fontId="12" fillId="12" borderId="0" xfId="0" applyNumberFormat="1" applyFont="1" applyFill="1" applyBorder="1" applyAlignment="1">
      <alignment horizontal="center" vertical="center" wrapText="1"/>
    </xf>
    <xf numFmtId="0" fontId="12" fillId="12" borderId="0" xfId="0" applyNumberFormat="1" applyFont="1" applyFill="1" applyBorder="1" applyAlignment="1">
      <alignment horizontal="center" vertical="top" wrapText="1"/>
    </xf>
    <xf numFmtId="0" fontId="12" fillId="12" borderId="0" xfId="0" applyFont="1" applyFill="1" applyBorder="1" applyAlignment="1">
      <alignment horizontal="center" vertical="center" wrapText="1"/>
    </xf>
    <xf numFmtId="0" fontId="12" fillId="4" borderId="16" xfId="0" applyFont="1" applyFill="1" applyBorder="1" applyAlignment="1">
      <alignment horizontal="center" vertical="center" wrapText="1"/>
    </xf>
    <xf numFmtId="0" fontId="13" fillId="4" borderId="0" xfId="0" applyFont="1" applyFill="1" applyBorder="1" applyAlignment="1">
      <alignment horizontal="left" vertical="top" wrapText="1"/>
    </xf>
    <xf numFmtId="0" fontId="0" fillId="4" borderId="17" xfId="0" applyFont="1" applyFill="1" applyBorder="1" applyAlignment="1">
      <alignment horizontal="left" vertical="top" wrapText="1"/>
    </xf>
    <xf numFmtId="0" fontId="0" fillId="4" borderId="18" xfId="0" applyFont="1" applyFill="1" applyBorder="1" applyAlignment="1">
      <alignment horizontal="center" vertical="center"/>
    </xf>
    <xf numFmtId="0" fontId="0" fillId="0" borderId="18" xfId="0" applyFont="1" applyBorder="1" applyAlignment="1"/>
    <xf numFmtId="0" fontId="0" fillId="4" borderId="18" xfId="0" applyFont="1" applyFill="1" applyBorder="1" applyAlignment="1">
      <alignment horizontal="center" vertical="top" wrapText="1"/>
    </xf>
    <xf numFmtId="0" fontId="0" fillId="4" borderId="18" xfId="0" applyFont="1" applyFill="1" applyBorder="1" applyAlignment="1">
      <alignment vertical="top" wrapText="1"/>
    </xf>
    <xf numFmtId="0" fontId="14" fillId="4" borderId="16" xfId="0" applyFont="1" applyFill="1" applyBorder="1" applyAlignment="1">
      <alignment horizontal="center" vertical="center" wrapText="1"/>
    </xf>
    <xf numFmtId="0" fontId="15" fillId="4" borderId="0" xfId="0" applyFont="1" applyFill="1" applyBorder="1" applyAlignment="1">
      <alignment horizontal="left" vertical="top" wrapText="1"/>
    </xf>
    <xf numFmtId="0" fontId="0" fillId="4" borderId="13" xfId="0" applyFont="1" applyFill="1" applyBorder="1" applyAlignment="1">
      <alignment horizontal="left" vertical="top" wrapText="1"/>
    </xf>
    <xf numFmtId="0" fontId="0" fillId="4" borderId="9" xfId="0" applyFont="1" applyFill="1" applyBorder="1" applyAlignment="1">
      <alignment horizontal="center" vertical="center"/>
    </xf>
    <xf numFmtId="0" fontId="0" fillId="4" borderId="9" xfId="0" applyFont="1" applyFill="1" applyBorder="1" applyAlignment="1">
      <alignment horizontal="center" vertical="top" wrapText="1"/>
    </xf>
    <xf numFmtId="49" fontId="14" fillId="4" borderId="16" xfId="0" applyNumberFormat="1" applyFont="1" applyFill="1" applyBorder="1" applyAlignment="1">
      <alignment horizontal="center" vertical="center" wrapText="1"/>
    </xf>
    <xf numFmtId="49" fontId="15" fillId="4" borderId="0" xfId="0" applyNumberFormat="1" applyFont="1" applyFill="1" applyBorder="1" applyAlignment="1">
      <alignment horizontal="left" vertical="top" wrapText="1"/>
    </xf>
    <xf numFmtId="0" fontId="14" fillId="13" borderId="16" xfId="0" applyFont="1" applyFill="1" applyBorder="1" applyAlignment="1">
      <alignment horizontal="center" vertical="center" wrapText="1"/>
    </xf>
    <xf numFmtId="0" fontId="15" fillId="13" borderId="0" xfId="0" applyFont="1" applyFill="1" applyBorder="1" applyAlignment="1">
      <alignment horizontal="left" vertical="top" wrapText="1"/>
    </xf>
    <xf numFmtId="0" fontId="16" fillId="4" borderId="18" xfId="0" applyFont="1" applyFill="1" applyBorder="1" applyAlignment="1">
      <alignment horizontal="center" vertical="top" wrapText="1"/>
    </xf>
    <xf numFmtId="0" fontId="16" fillId="4" borderId="18" xfId="0" applyFont="1" applyFill="1" applyBorder="1" applyAlignment="1">
      <alignment horizontal="left" vertical="top" wrapText="1"/>
    </xf>
    <xf numFmtId="0" fontId="0" fillId="4" borderId="9" xfId="0" applyFont="1" applyFill="1" applyBorder="1" applyAlignment="1">
      <alignment horizontal="left" vertical="top" wrapText="1"/>
    </xf>
    <xf numFmtId="0" fontId="16" fillId="4" borderId="9" xfId="0" applyFont="1" applyFill="1" applyBorder="1" applyAlignment="1">
      <alignment horizontal="center" vertical="top" wrapText="1"/>
    </xf>
    <xf numFmtId="0" fontId="16" fillId="4" borderId="9" xfId="0" applyFont="1" applyFill="1" applyBorder="1" applyAlignment="1">
      <alignment horizontal="left" vertical="top" wrapText="1"/>
    </xf>
    <xf numFmtId="0" fontId="12" fillId="12" borderId="19" xfId="0" applyNumberFormat="1" applyFont="1" applyFill="1" applyBorder="1" applyAlignment="1">
      <alignment horizontal="center" vertical="center" wrapText="1"/>
    </xf>
    <xf numFmtId="0" fontId="0" fillId="4" borderId="18" xfId="0" applyFont="1" applyFill="1" applyBorder="1" applyAlignment="1">
      <alignment vertical="top"/>
    </xf>
    <xf numFmtId="0" fontId="0" fillId="4" borderId="9" xfId="0" applyFont="1" applyFill="1" applyBorder="1" applyAlignment="1">
      <alignment horizontal="left" vertical="top"/>
    </xf>
    <xf numFmtId="0" fontId="0" fillId="4" borderId="9" xfId="0" applyFont="1" applyFill="1" applyBorder="1" applyAlignment="1">
      <alignment horizontal="center" vertical="top"/>
    </xf>
    <xf numFmtId="0" fontId="0" fillId="0" borderId="9" xfId="0" applyFont="1" applyBorder="1" applyAlignment="1">
      <alignment horizontal="center"/>
    </xf>
    <xf numFmtId="49" fontId="17" fillId="0" borderId="9" xfId="0" applyNumberFormat="1" applyFont="1" applyBorder="1" applyAlignment="1"/>
    <xf numFmtId="49" fontId="18" fillId="0" borderId="9" xfId="0" applyNumberFormat="1" applyFont="1" applyBorder="1" applyAlignment="1">
      <alignment horizontal="center"/>
    </xf>
    <xf numFmtId="0" fontId="18" fillId="0" borderId="9" xfId="0" applyFont="1" applyBorder="1" applyAlignment="1"/>
    <xf numFmtId="0" fontId="0" fillId="0" borderId="9" xfId="0" applyNumberFormat="1" applyFont="1" applyBorder="1" applyAlignment="1">
      <alignment horizontal="center"/>
    </xf>
    <xf numFmtId="49" fontId="18" fillId="0" borderId="9" xfId="0" applyNumberFormat="1" applyFont="1" applyBorder="1" applyAlignment="1"/>
    <xf numFmtId="49" fontId="19" fillId="11" borderId="0" xfId="0" applyNumberFormat="1" applyFont="1" applyFill="1" applyBorder="1" applyAlignment="1">
      <alignment horizontal="center"/>
    </xf>
    <xf numFmtId="0" fontId="0" fillId="14" borderId="0" xfId="0" applyFont="1" applyFill="1" applyBorder="1" applyAlignment="1"/>
    <xf numFmtId="49" fontId="19" fillId="14" borderId="0" xfId="0" applyNumberFormat="1" applyFont="1" applyFill="1" applyBorder="1" applyAlignment="1">
      <alignment horizontal="center"/>
    </xf>
    <xf numFmtId="0" fontId="0" fillId="0" borderId="11" xfId="0" applyNumberFormat="1" applyFont="1" applyBorder="1" applyAlignment="1">
      <alignment horizontal="center"/>
    </xf>
    <xf numFmtId="49" fontId="0" fillId="11" borderId="0" xfId="0" applyNumberFormat="1" applyFont="1" applyFill="1" applyBorder="1" applyAlignment="1">
      <alignment horizontal="center"/>
    </xf>
    <xf numFmtId="0" fontId="0" fillId="0" borderId="20" xfId="0" applyFont="1" applyBorder="1" applyAlignment="1"/>
    <xf numFmtId="0" fontId="0" fillId="0" borderId="21" xfId="0" applyFont="1" applyBorder="1" applyAlignment="1"/>
    <xf numFmtId="49" fontId="0" fillId="14" borderId="0" xfId="0" applyNumberFormat="1" applyFont="1" applyFill="1" applyBorder="1" applyAlignment="1">
      <alignment horizontal="center"/>
    </xf>
    <xf numFmtId="49" fontId="0" fillId="14" borderId="0" xfId="0" applyNumberFormat="1" applyFont="1" applyFill="1" applyBorder="1" applyAlignment="1"/>
    <xf numFmtId="0" fontId="0" fillId="14" borderId="0" xfId="0" applyFont="1" applyFill="1" applyBorder="1" applyAlignment="1">
      <alignment horizontal="center"/>
    </xf>
    <xf numFmtId="0" fontId="0" fillId="0" borderId="22" xfId="0" applyFont="1" applyBorder="1" applyAlignment="1"/>
    <xf numFmtId="0" fontId="0" fillId="11" borderId="0" xfId="0" applyFont="1" applyFill="1" applyBorder="1" applyAlignment="1">
      <alignment horizontal="center"/>
    </xf>
    <xf numFmtId="0" fontId="0" fillId="0" borderId="0" xfId="0" applyFont="1" applyBorder="1" applyAlignment="1"/>
    <xf numFmtId="0" fontId="20" fillId="0" borderId="0" xfId="0" applyFont="1" applyBorder="1" applyAlignment="1"/>
    <xf numFmtId="49" fontId="21" fillId="6" borderId="16" xfId="0" applyNumberFormat="1" applyFont="1" applyFill="1" applyBorder="1" applyAlignment="1">
      <alignment horizontal="center"/>
    </xf>
    <xf numFmtId="0" fontId="0" fillId="4" borderId="9" xfId="0" applyFont="1" applyFill="1" applyBorder="1" applyAlignment="1">
      <alignment wrapText="1"/>
    </xf>
    <xf numFmtId="0" fontId="0" fillId="15" borderId="0" xfId="0" applyFont="1" applyFill="1" applyBorder="1" applyAlignment="1"/>
    <xf numFmtId="49" fontId="19" fillId="15" borderId="0" xfId="0" applyNumberFormat="1" applyFont="1" applyFill="1" applyBorder="1" applyAlignment="1">
      <alignment horizontal="center"/>
    </xf>
    <xf numFmtId="49" fontId="0" fillId="15" borderId="0" xfId="0" applyNumberFormat="1" applyFont="1" applyFill="1" applyBorder="1" applyAlignment="1">
      <alignment horizontal="center"/>
    </xf>
    <xf numFmtId="0" fontId="0" fillId="11" borderId="0" xfId="0" applyFont="1" applyFill="1" applyBorder="1" applyAlignment="1"/>
    <xf numFmtId="49" fontId="0" fillId="15" borderId="0" xfId="0" applyNumberFormat="1" applyFont="1" applyFill="1" applyBorder="1" applyAlignment="1"/>
    <xf numFmtId="0" fontId="0" fillId="0" borderId="23" xfId="0" applyFont="1" applyBorder="1" applyAlignment="1"/>
    <xf numFmtId="49" fontId="21" fillId="6" borderId="0" xfId="0" applyNumberFormat="1" applyFont="1" applyFill="1" applyBorder="1" applyAlignment="1">
      <alignment horizontal="center"/>
    </xf>
    <xf numFmtId="0" fontId="22" fillId="4" borderId="9" xfId="0" applyFont="1" applyFill="1" applyBorder="1" applyAlignment="1">
      <alignment wrapText="1"/>
    </xf>
    <xf numFmtId="49" fontId="23" fillId="4" borderId="9" xfId="0" applyNumberFormat="1" applyFont="1" applyFill="1" applyBorder="1" applyAlignment="1">
      <alignment wrapText="1"/>
    </xf>
    <xf numFmtId="0" fontId="0" fillId="16" borderId="0" xfId="0" applyFont="1" applyFill="1" applyBorder="1" applyAlignment="1"/>
    <xf numFmtId="0" fontId="19" fillId="16" borderId="0" xfId="0" applyFont="1" applyFill="1" applyBorder="1" applyAlignment="1">
      <alignment horizontal="center"/>
    </xf>
    <xf numFmtId="49" fontId="19" fillId="16" borderId="0" xfId="0" applyNumberFormat="1" applyFont="1" applyFill="1" applyBorder="1" applyAlignment="1">
      <alignment horizontal="center"/>
    </xf>
    <xf numFmtId="0" fontId="0" fillId="17" borderId="0" xfId="0" applyFont="1" applyFill="1" applyBorder="1" applyAlignment="1"/>
    <xf numFmtId="49" fontId="19" fillId="17" borderId="0" xfId="0" applyNumberFormat="1" applyFont="1" applyFill="1" applyBorder="1" applyAlignment="1">
      <alignment horizontal="center"/>
    </xf>
    <xf numFmtId="49" fontId="7" fillId="4" borderId="9" xfId="0" applyNumberFormat="1" applyFont="1" applyFill="1" applyBorder="1" applyAlignment="1">
      <alignment wrapText="1"/>
    </xf>
    <xf numFmtId="49" fontId="21" fillId="0" borderId="9" xfId="0" applyNumberFormat="1" applyFont="1" applyBorder="1" applyAlignment="1"/>
    <xf numFmtId="49" fontId="0" fillId="0" borderId="9" xfId="0" applyNumberFormat="1" applyFont="1" applyBorder="1" applyAlignment="1"/>
    <xf numFmtId="49" fontId="21" fillId="4" borderId="9" xfId="0" applyNumberFormat="1" applyFont="1" applyFill="1" applyBorder="1" applyAlignment="1">
      <alignment vertical="top"/>
    </xf>
    <xf numFmtId="0" fontId="24" fillId="4" borderId="9" xfId="0" applyFont="1" applyFill="1" applyBorder="1" applyAlignment="1">
      <alignment vertical="top" wrapText="1"/>
    </xf>
    <xf numFmtId="0" fontId="21" fillId="4" borderId="9" xfId="0" applyFont="1" applyFill="1" applyBorder="1" applyAlignment="1">
      <alignment vertical="top" wrapText="1"/>
    </xf>
    <xf numFmtId="49" fontId="7" fillId="4" borderId="9" xfId="0" applyNumberFormat="1" applyFont="1" applyFill="1" applyBorder="1" applyAlignment="1">
      <alignment vertical="center" wrapText="1"/>
    </xf>
    <xf numFmtId="0" fontId="0" fillId="4" borderId="9" xfId="0" applyFont="1" applyFill="1" applyBorder="1" applyAlignment="1">
      <alignment vertical="center" wrapText="1"/>
    </xf>
    <xf numFmtId="49" fontId="0" fillId="4" borderId="9" xfId="0" applyNumberFormat="1" applyFont="1" applyFill="1" applyBorder="1" applyAlignment="1">
      <alignment vertical="top" wrapText="1"/>
    </xf>
    <xf numFmtId="49" fontId="25" fillId="4" borderId="9" xfId="0" applyNumberFormat="1" applyFont="1" applyFill="1" applyBorder="1" applyAlignment="1">
      <alignment vertical="top" wrapText="1"/>
    </xf>
    <xf numFmtId="49" fontId="0" fillId="4" borderId="9" xfId="0" applyNumberFormat="1" applyFont="1" applyFill="1" applyBorder="1" applyAlignment="1">
      <alignment vertical="top"/>
    </xf>
    <xf numFmtId="49" fontId="0" fillId="4" borderId="10" xfId="0" applyNumberFormat="1" applyFont="1" applyFill="1" applyBorder="1" applyAlignment="1">
      <alignment vertical="top"/>
    </xf>
    <xf numFmtId="49" fontId="7" fillId="4" borderId="9" xfId="0" applyNumberFormat="1" applyFont="1" applyFill="1" applyBorder="1" applyAlignment="1">
      <alignment vertical="top" wrapText="1"/>
    </xf>
    <xf numFmtId="49" fontId="0" fillId="0" borderId="11" xfId="0" applyNumberFormat="1" applyFont="1" applyBorder="1" applyAlignment="1"/>
    <xf numFmtId="49" fontId="11" fillId="0" borderId="0" xfId="0" applyNumberFormat="1" applyFont="1" applyBorder="1" applyAlignment="1"/>
    <xf numFmtId="49" fontId="2" fillId="4" borderId="9" xfId="0" applyNumberFormat="1" applyFont="1" applyFill="1" applyBorder="1" applyAlignment="1">
      <alignment vertical="top"/>
    </xf>
    <xf numFmtId="49" fontId="7" fillId="4" borderId="9" xfId="0" applyNumberFormat="1" applyFont="1" applyFill="1" applyBorder="1" applyAlignment="1">
      <alignment vertical="top"/>
    </xf>
    <xf numFmtId="0" fontId="2" fillId="0" borderId="10" xfId="0" applyFont="1" applyBorder="1" applyAlignment="1">
      <alignment horizontal="center"/>
    </xf>
    <xf numFmtId="0" fontId="2" fillId="4" borderId="10" xfId="0" applyFont="1" applyFill="1" applyBorder="1" applyAlignment="1">
      <alignment horizontal="center" wrapText="1"/>
    </xf>
    <xf numFmtId="0" fontId="0" fillId="4" borderId="10" xfId="0" applyFont="1" applyFill="1" applyBorder="1" applyAlignment="1">
      <alignment wrapText="1"/>
    </xf>
    <xf numFmtId="49" fontId="2" fillId="6" borderId="16" xfId="0" applyNumberFormat="1" applyFont="1" applyFill="1" applyBorder="1" applyAlignment="1">
      <alignment horizontal="left"/>
    </xf>
    <xf numFmtId="0" fontId="2" fillId="6" borderId="0" xfId="0" applyFont="1" applyFill="1" applyBorder="1" applyAlignment="1">
      <alignment horizontal="center" wrapText="1"/>
    </xf>
    <xf numFmtId="0" fontId="0" fillId="6" borderId="0" xfId="0" applyFont="1" applyFill="1" applyBorder="1" applyAlignment="1">
      <alignment wrapText="1"/>
    </xf>
    <xf numFmtId="49" fontId="0" fillId="6" borderId="16" xfId="0" applyNumberFormat="1" applyFont="1" applyFill="1" applyBorder="1" applyAlignment="1">
      <alignment horizontal="left"/>
    </xf>
    <xf numFmtId="0" fontId="2" fillId="6" borderId="16" xfId="0" applyFont="1" applyFill="1" applyBorder="1" applyAlignment="1">
      <alignment horizontal="center"/>
    </xf>
    <xf numFmtId="0" fontId="2" fillId="0" borderId="18" xfId="0" applyFont="1" applyBorder="1" applyAlignment="1">
      <alignment horizontal="center"/>
    </xf>
    <xf numFmtId="0" fontId="2" fillId="4" borderId="18" xfId="0" applyFont="1" applyFill="1" applyBorder="1" applyAlignment="1">
      <alignment horizontal="center" wrapText="1"/>
    </xf>
    <xf numFmtId="0" fontId="0" fillId="4" borderId="18" xfId="0" applyFont="1" applyFill="1" applyBorder="1" applyAlignment="1">
      <alignment wrapText="1"/>
    </xf>
    <xf numFmtId="0" fontId="2" fillId="0" borderId="9" xfId="0" applyFont="1" applyBorder="1" applyAlignment="1">
      <alignment horizontal="center"/>
    </xf>
    <xf numFmtId="0" fontId="2" fillId="4" borderId="9" xfId="0" applyFont="1" applyFill="1" applyBorder="1" applyAlignment="1">
      <alignment horizontal="center" wrapText="1"/>
    </xf>
    <xf numFmtId="49" fontId="2" fillId="0" borderId="9" xfId="0" applyNumberFormat="1" applyFont="1" applyBorder="1" applyAlignment="1">
      <alignment horizontal="center"/>
    </xf>
    <xf numFmtId="49" fontId="2" fillId="4" borderId="9" xfId="0" applyNumberFormat="1" applyFont="1" applyFill="1" applyBorder="1" applyAlignment="1">
      <alignment horizontal="center" wrapText="1"/>
    </xf>
    <xf numFmtId="49" fontId="26" fillId="0" borderId="9" xfId="0" applyNumberFormat="1" applyFont="1" applyBorder="1" applyAlignment="1"/>
    <xf numFmtId="49" fontId="0" fillId="4" borderId="9" xfId="0" applyNumberFormat="1" applyFont="1" applyFill="1" applyBorder="1" applyAlignment="1">
      <alignment wrapText="1"/>
    </xf>
    <xf numFmtId="49" fontId="27" fillId="0" borderId="16" xfId="0" applyNumberFormat="1" applyFont="1" applyBorder="1" applyAlignment="1"/>
    <xf numFmtId="49" fontId="28" fillId="0" borderId="16" xfId="0" applyNumberFormat="1" applyFont="1" applyBorder="1" applyAlignment="1"/>
    <xf numFmtId="49" fontId="0" fillId="0" borderId="18" xfId="0" applyNumberFormat="1" applyFont="1" applyBorder="1" applyAlignment="1"/>
    <xf numFmtId="49" fontId="0" fillId="6" borderId="16" xfId="0" applyNumberFormat="1" applyFont="1" applyFill="1" applyBorder="1" applyAlignment="1"/>
    <xf numFmtId="0" fontId="0" fillId="6" borderId="0" xfId="0" applyFont="1" applyFill="1" applyBorder="1" applyAlignment="1"/>
    <xf numFmtId="49" fontId="0" fillId="0" borderId="9" xfId="0" applyNumberFormat="1" applyFont="1" applyBorder="1" applyAlignment="1">
      <alignment horizontal="center"/>
    </xf>
    <xf numFmtId="0" fontId="0" fillId="0" borderId="24" xfId="0" applyFont="1" applyBorder="1" applyAlignment="1"/>
    <xf numFmtId="0" fontId="0" fillId="4" borderId="24" xfId="0" applyFont="1" applyFill="1" applyBorder="1" applyAlignment="1">
      <alignment wrapText="1"/>
    </xf>
    <xf numFmtId="0" fontId="0" fillId="4" borderId="25" xfId="0" applyFont="1" applyFill="1" applyBorder="1" applyAlignment="1">
      <alignment wrapText="1"/>
    </xf>
    <xf numFmtId="49" fontId="0" fillId="4" borderId="1" xfId="0" applyNumberFormat="1" applyFont="1" applyFill="1" applyBorder="1" applyAlignment="1">
      <alignment horizontal="center" wrapText="1"/>
    </xf>
    <xf numFmtId="49" fontId="0" fillId="7" borderId="1" xfId="0" applyNumberFormat="1" applyFont="1" applyFill="1" applyBorder="1" applyAlignment="1">
      <alignment horizontal="center" vertical="center" wrapText="1"/>
    </xf>
    <xf numFmtId="0" fontId="0" fillId="4" borderId="1" xfId="0" applyNumberFormat="1" applyFont="1" applyFill="1" applyBorder="1" applyAlignment="1">
      <alignment horizontal="center" vertical="center" wrapText="1"/>
    </xf>
    <xf numFmtId="49" fontId="0" fillId="4" borderId="1" xfId="0" applyNumberFormat="1" applyFont="1" applyFill="1" applyBorder="1" applyAlignment="1">
      <alignment horizontal="center" vertical="center" wrapText="1"/>
    </xf>
    <xf numFmtId="0" fontId="0" fillId="4" borderId="1" xfId="0" applyFont="1" applyFill="1" applyBorder="1" applyAlignment="1">
      <alignment horizontal="center" vertical="center" wrapText="1"/>
    </xf>
    <xf numFmtId="0" fontId="0" fillId="11" borderId="1" xfId="0" applyFont="1" applyFill="1" applyBorder="1" applyAlignment="1">
      <alignment horizontal="center" vertical="center" wrapText="1"/>
    </xf>
    <xf numFmtId="49" fontId="0" fillId="6" borderId="1" xfId="0" applyNumberFormat="1" applyFont="1" applyFill="1" applyBorder="1" applyAlignment="1">
      <alignment horizontal="center" vertical="center" wrapText="1"/>
    </xf>
    <xf numFmtId="0" fontId="0" fillId="18" borderId="1" xfId="0" applyFont="1" applyFill="1" applyBorder="1" applyAlignment="1">
      <alignment horizontal="center" vertical="center" wrapText="1"/>
    </xf>
    <xf numFmtId="49" fontId="0" fillId="19" borderId="1" xfId="0" applyNumberFormat="1" applyFont="1" applyFill="1" applyBorder="1" applyAlignment="1">
      <alignment horizontal="center" vertical="center" wrapText="1"/>
    </xf>
    <xf numFmtId="0" fontId="0" fillId="4" borderId="2" xfId="0" applyFont="1" applyFill="1" applyBorder="1" applyAlignment="1">
      <alignment wrapText="1"/>
    </xf>
    <xf numFmtId="49" fontId="0" fillId="4" borderId="26" xfId="0" applyNumberFormat="1" applyFont="1" applyFill="1" applyBorder="1" applyAlignment="1">
      <alignment horizontal="center" vertical="center" wrapText="1"/>
    </xf>
    <xf numFmtId="0" fontId="0" fillId="0" borderId="27" xfId="0" applyFont="1" applyBorder="1" applyAlignment="1"/>
    <xf numFmtId="0" fontId="0" fillId="0" borderId="28" xfId="0" applyFont="1" applyBorder="1" applyAlignment="1"/>
    <xf numFmtId="0" fontId="0" fillId="0" borderId="25" xfId="0" applyFont="1" applyBorder="1" applyAlignment="1"/>
    <xf numFmtId="0" fontId="0" fillId="0" borderId="8" xfId="0" applyFont="1" applyBorder="1" applyAlignment="1">
      <alignment horizontal="center"/>
    </xf>
    <xf numFmtId="49" fontId="0" fillId="4" borderId="9" xfId="0" applyNumberFormat="1" applyFont="1" applyFill="1" applyBorder="1" applyAlignment="1">
      <alignment vertical="center"/>
    </xf>
    <xf numFmtId="49" fontId="18" fillId="6" borderId="16" xfId="0" applyNumberFormat="1" applyFont="1" applyFill="1" applyBorder="1" applyAlignment="1"/>
    <xf numFmtId="0" fontId="4" fillId="0" borderId="9" xfId="0" applyFont="1" applyBorder="1" applyAlignment="1"/>
    <xf numFmtId="0" fontId="0" fillId="6" borderId="19" xfId="0" applyFont="1" applyFill="1" applyBorder="1" applyAlignment="1"/>
    <xf numFmtId="49" fontId="27" fillId="0" borderId="9" xfId="0" applyNumberFormat="1" applyFont="1" applyBorder="1" applyAlignment="1"/>
    <xf numFmtId="0" fontId="29" fillId="0" borderId="9" xfId="0" applyFont="1" applyBorder="1" applyAlignment="1">
      <alignment horizontal="center"/>
    </xf>
    <xf numFmtId="0" fontId="4" fillId="4" borderId="9" xfId="0" applyFont="1" applyFill="1" applyBorder="1" applyAlignment="1">
      <alignment vertical="top"/>
    </xf>
    <xf numFmtId="49" fontId="27" fillId="4" borderId="9" xfId="0" applyNumberFormat="1" applyFont="1" applyFill="1" applyBorder="1" applyAlignment="1">
      <alignment vertical="top"/>
    </xf>
    <xf numFmtId="49" fontId="29" fillId="0" borderId="24" xfId="0" applyNumberFormat="1" applyFont="1" applyBorder="1" applyAlignment="1">
      <alignment horizontal="center"/>
    </xf>
    <xf numFmtId="49" fontId="4" fillId="4" borderId="9" xfId="0" applyNumberFormat="1" applyFont="1" applyFill="1" applyBorder="1" applyAlignment="1">
      <alignment vertical="top"/>
    </xf>
    <xf numFmtId="49" fontId="30" fillId="4" borderId="1" xfId="0" applyNumberFormat="1" applyFont="1" applyFill="1" applyBorder="1" applyAlignment="1">
      <alignment horizontal="center" vertical="top"/>
    </xf>
    <xf numFmtId="49" fontId="30" fillId="20" borderId="1" xfId="0" applyNumberFormat="1" applyFont="1" applyFill="1" applyBorder="1" applyAlignment="1">
      <alignment horizontal="center" vertical="top"/>
    </xf>
    <xf numFmtId="0" fontId="30" fillId="0" borderId="9" xfId="0" applyFont="1" applyBorder="1" applyAlignment="1">
      <alignment horizontal="center"/>
    </xf>
    <xf numFmtId="49" fontId="4" fillId="0" borderId="9" xfId="0" applyNumberFormat="1" applyFont="1" applyBorder="1" applyAlignment="1"/>
    <xf numFmtId="49" fontId="7" fillId="0" borderId="10" xfId="0" applyNumberFormat="1" applyFont="1" applyBorder="1" applyAlignment="1"/>
    <xf numFmtId="49" fontId="31" fillId="0" borderId="16" xfId="0" applyNumberFormat="1" applyFont="1" applyBorder="1" applyAlignment="1"/>
    <xf numFmtId="49" fontId="17" fillId="0" borderId="9" xfId="0" applyNumberFormat="1" applyFont="1" applyBorder="1" applyAlignment="1">
      <alignment horizontal="center"/>
    </xf>
    <xf numFmtId="49" fontId="32" fillId="0" borderId="9" xfId="0" applyNumberFormat="1" applyFont="1" applyBorder="1" applyAlignment="1"/>
    <xf numFmtId="49" fontId="4" fillId="4" borderId="9" xfId="0" applyNumberFormat="1" applyFont="1" applyFill="1" applyBorder="1" applyAlignment="1">
      <alignment vertical="top" wrapText="1"/>
    </xf>
    <xf numFmtId="49" fontId="17" fillId="4" borderId="9" xfId="0" applyNumberFormat="1" applyFont="1" applyFill="1" applyBorder="1" applyAlignment="1">
      <alignment horizontal="left" vertical="center"/>
    </xf>
    <xf numFmtId="0" fontId="17" fillId="0" borderId="9" xfId="0" applyFont="1" applyBorder="1" applyAlignment="1"/>
    <xf numFmtId="0" fontId="4" fillId="4" borderId="9" xfId="0" applyFont="1" applyFill="1" applyBorder="1" applyAlignment="1">
      <alignment vertical="top" wrapText="1"/>
    </xf>
    <xf numFmtId="49" fontId="17" fillId="4" borderId="9" xfId="0" applyNumberFormat="1" applyFont="1" applyFill="1" applyBorder="1" applyAlignment="1">
      <alignment vertical="center"/>
    </xf>
    <xf numFmtId="49" fontId="17" fillId="0" borderId="10" xfId="0" applyNumberFormat="1" applyFont="1" applyBorder="1" applyAlignment="1">
      <alignment horizontal="center"/>
    </xf>
    <xf numFmtId="0" fontId="17" fillId="6" borderId="16" xfId="0" applyFont="1" applyFill="1" applyBorder="1" applyAlignment="1">
      <alignment horizontal="left" vertical="center"/>
    </xf>
    <xf numFmtId="49" fontId="18" fillId="6" borderId="0" xfId="0" applyNumberFormat="1" applyFont="1" applyFill="1" applyBorder="1" applyAlignment="1">
      <alignment horizontal="center" vertical="center"/>
    </xf>
    <xf numFmtId="49" fontId="33" fillId="6" borderId="0" xfId="0" applyNumberFormat="1" applyFont="1" applyFill="1" applyBorder="1" applyAlignment="1">
      <alignment horizontal="center" vertical="center"/>
    </xf>
    <xf numFmtId="49" fontId="33" fillId="6" borderId="19" xfId="0" applyNumberFormat="1" applyFont="1" applyFill="1" applyBorder="1" applyAlignment="1">
      <alignment horizontal="center" vertical="center"/>
    </xf>
    <xf numFmtId="49" fontId="4" fillId="6" borderId="0" xfId="0" applyNumberFormat="1" applyFont="1" applyFill="1" applyBorder="1" applyAlignment="1">
      <alignment horizontal="center" vertical="center" wrapText="1"/>
    </xf>
    <xf numFmtId="49" fontId="4" fillId="6" borderId="19" xfId="0" applyNumberFormat="1" applyFont="1" applyFill="1" applyBorder="1" applyAlignment="1">
      <alignment horizontal="center" vertical="center" wrapText="1"/>
    </xf>
    <xf numFmtId="49" fontId="17" fillId="4" borderId="18" xfId="0" applyNumberFormat="1" applyFont="1" applyFill="1" applyBorder="1" applyAlignment="1">
      <alignment horizontal="left" vertical="center"/>
    </xf>
    <xf numFmtId="49" fontId="4" fillId="4" borderId="18" xfId="0" applyNumberFormat="1" applyFont="1" applyFill="1" applyBorder="1" applyAlignment="1">
      <alignment vertical="top"/>
    </xf>
    <xf numFmtId="49" fontId="33" fillId="4" borderId="18" xfId="0" applyNumberFormat="1" applyFont="1" applyFill="1" applyBorder="1" applyAlignment="1">
      <alignment horizontal="center" vertical="center"/>
    </xf>
    <xf numFmtId="0" fontId="33" fillId="0" borderId="9" xfId="0" applyFont="1" applyBorder="1" applyAlignment="1">
      <alignment horizontal="center"/>
    </xf>
    <xf numFmtId="0" fontId="34" fillId="0" borderId="9" xfId="0" applyFont="1" applyBorder="1" applyAlignment="1"/>
    <xf numFmtId="49" fontId="33" fillId="4" borderId="9" xfId="0" applyNumberFormat="1" applyFont="1" applyFill="1" applyBorder="1" applyAlignment="1">
      <alignment horizontal="center" vertical="center"/>
    </xf>
    <xf numFmtId="0" fontId="35" fillId="0" borderId="0" xfId="0" applyNumberFormat="1" applyFont="1" applyAlignment="1">
      <alignment horizontal="center"/>
    </xf>
    <xf numFmtId="0" fontId="35" fillId="0" borderId="0" xfId="0" applyNumberFormat="1" applyFont="1" applyAlignment="1">
      <alignment horizontal="left"/>
    </xf>
    <xf numFmtId="49" fontId="36" fillId="21" borderId="3" xfId="0" applyNumberFormat="1" applyFont="1" applyFill="1" applyBorder="1" applyAlignment="1">
      <alignment horizontal="center" vertical="center" wrapText="1"/>
    </xf>
    <xf numFmtId="0" fontId="35" fillId="0" borderId="5" xfId="0" applyFont="1" applyBorder="1" applyAlignment="1">
      <alignment horizontal="center"/>
    </xf>
    <xf numFmtId="0" fontId="35" fillId="0" borderId="7" xfId="0" applyFont="1" applyBorder="1" applyAlignment="1">
      <alignment horizontal="center"/>
    </xf>
    <xf numFmtId="49" fontId="37" fillId="22" borderId="1" xfId="0" applyNumberFormat="1" applyFont="1" applyFill="1" applyBorder="1" applyAlignment="1">
      <alignment horizontal="center" vertical="top" wrapText="1"/>
    </xf>
    <xf numFmtId="49" fontId="37" fillId="22" borderId="1" xfId="0" applyNumberFormat="1" applyFont="1" applyFill="1" applyBorder="1" applyAlignment="1">
      <alignment horizontal="center" vertical="top"/>
    </xf>
    <xf numFmtId="49" fontId="35" fillId="4" borderId="1" xfId="0" applyNumberFormat="1" applyFont="1" applyFill="1" applyBorder="1" applyAlignment="1">
      <alignment horizontal="left" vertical="top" wrapText="1"/>
    </xf>
    <xf numFmtId="49" fontId="37" fillId="23" borderId="1" xfId="0" applyNumberFormat="1" applyFont="1" applyFill="1" applyBorder="1" applyAlignment="1">
      <alignment horizontal="center" vertical="top" wrapText="1"/>
    </xf>
    <xf numFmtId="49" fontId="37" fillId="23" borderId="1" xfId="0" applyNumberFormat="1" applyFont="1" applyFill="1" applyBorder="1" applyAlignment="1">
      <alignment horizontal="center" vertical="top"/>
    </xf>
    <xf numFmtId="49" fontId="37" fillId="24" borderId="1" xfId="0" applyNumberFormat="1" applyFont="1" applyFill="1" applyBorder="1" applyAlignment="1">
      <alignment horizontal="center" vertical="top" wrapText="1"/>
    </xf>
    <xf numFmtId="49" fontId="37" fillId="24" borderId="1" xfId="0" applyNumberFormat="1" applyFont="1" applyFill="1" applyBorder="1" applyAlignment="1">
      <alignment horizontal="center" vertical="top"/>
    </xf>
    <xf numFmtId="49" fontId="37" fillId="25" borderId="1" xfId="0" applyNumberFormat="1" applyFont="1" applyFill="1" applyBorder="1" applyAlignment="1">
      <alignment horizontal="center" vertical="top" wrapText="1"/>
    </xf>
    <xf numFmtId="49" fontId="37" fillId="25" borderId="1" xfId="0" applyNumberFormat="1" applyFont="1" applyFill="1" applyBorder="1" applyAlignment="1">
      <alignment horizontal="center" vertical="top"/>
    </xf>
    <xf numFmtId="49" fontId="37" fillId="26" borderId="1" xfId="0" applyNumberFormat="1" applyFont="1" applyFill="1" applyBorder="1" applyAlignment="1">
      <alignment horizontal="center" vertical="top" wrapText="1"/>
    </xf>
    <xf numFmtId="49" fontId="37" fillId="26" borderId="1" xfId="0" applyNumberFormat="1" applyFont="1" applyFill="1" applyBorder="1" applyAlignment="1">
      <alignment horizontal="center" vertical="top"/>
    </xf>
    <xf numFmtId="49" fontId="37" fillId="27" borderId="1" xfId="0" applyNumberFormat="1" applyFont="1" applyFill="1" applyBorder="1" applyAlignment="1">
      <alignment horizontal="center" vertical="top" wrapText="1"/>
    </xf>
    <xf numFmtId="49" fontId="37" fillId="27" borderId="1" xfId="0" applyNumberFormat="1" applyFont="1" applyFill="1" applyBorder="1" applyAlignment="1">
      <alignment horizontal="center" vertical="top"/>
    </xf>
    <xf numFmtId="49" fontId="37" fillId="28" borderId="1" xfId="0" applyNumberFormat="1" applyFont="1" applyFill="1" applyBorder="1" applyAlignment="1">
      <alignment horizontal="center" vertical="top" wrapText="1"/>
    </xf>
    <xf numFmtId="49" fontId="37" fillId="28" borderId="1" xfId="0" applyNumberFormat="1" applyFont="1" applyFill="1" applyBorder="1" applyAlignment="1">
      <alignment horizontal="center" vertical="top"/>
    </xf>
    <xf numFmtId="49" fontId="37" fillId="29" borderId="1" xfId="0" applyNumberFormat="1" applyFont="1" applyFill="1" applyBorder="1" applyAlignment="1">
      <alignment horizontal="center" vertical="top" wrapText="1"/>
    </xf>
    <xf numFmtId="49" fontId="37" fillId="29" borderId="1" xfId="0" applyNumberFormat="1" applyFont="1" applyFill="1" applyBorder="1" applyAlignment="1">
      <alignment horizontal="center" vertical="top"/>
    </xf>
    <xf numFmtId="49" fontId="37" fillId="30" borderId="1" xfId="0" applyNumberFormat="1" applyFont="1" applyFill="1" applyBorder="1" applyAlignment="1">
      <alignment horizontal="center" vertical="top" wrapText="1"/>
    </xf>
    <xf numFmtId="49" fontId="37" fillId="30" borderId="1" xfId="0" applyNumberFormat="1" applyFont="1" applyFill="1" applyBorder="1" applyAlignment="1">
      <alignment horizontal="center" vertical="top"/>
    </xf>
    <xf numFmtId="49" fontId="37" fillId="31" borderId="1" xfId="0" applyNumberFormat="1" applyFont="1" applyFill="1" applyBorder="1" applyAlignment="1">
      <alignment horizontal="center" vertical="top" wrapText="1"/>
    </xf>
    <xf numFmtId="49" fontId="37" fillId="31" borderId="1" xfId="0" applyNumberFormat="1" applyFont="1" applyFill="1" applyBorder="1" applyAlignment="1">
      <alignment horizontal="center" vertical="top"/>
    </xf>
    <xf numFmtId="49" fontId="37" fillId="32" borderId="1" xfId="0" applyNumberFormat="1" applyFont="1" applyFill="1" applyBorder="1" applyAlignment="1">
      <alignment horizontal="center" vertical="top" wrapText="1"/>
    </xf>
    <xf numFmtId="49" fontId="37" fillId="33" borderId="1" xfId="0" applyNumberFormat="1" applyFont="1" applyFill="1" applyBorder="1" applyAlignment="1">
      <alignment horizontal="center" vertical="top" wrapText="1"/>
    </xf>
    <xf numFmtId="49" fontId="37" fillId="33" borderId="1" xfId="0" applyNumberFormat="1" applyFont="1" applyFill="1" applyBorder="1" applyAlignment="1">
      <alignment horizontal="center" vertical="top"/>
    </xf>
    <xf numFmtId="49" fontId="37" fillId="34" borderId="1" xfId="0" applyNumberFormat="1" applyFont="1" applyFill="1" applyBorder="1" applyAlignment="1">
      <alignment horizontal="center" vertical="top" wrapText="1"/>
    </xf>
    <xf numFmtId="49" fontId="37" fillId="34" borderId="1" xfId="0" applyNumberFormat="1" applyFont="1" applyFill="1" applyBorder="1" applyAlignment="1">
      <alignment horizontal="center" vertical="top"/>
    </xf>
    <xf numFmtId="49" fontId="37" fillId="35" borderId="1" xfId="0" applyNumberFormat="1" applyFont="1" applyFill="1" applyBorder="1" applyAlignment="1">
      <alignment horizontal="center" vertical="top" wrapText="1"/>
    </xf>
    <xf numFmtId="49" fontId="37" fillId="35" borderId="1" xfId="0" applyNumberFormat="1" applyFont="1" applyFill="1" applyBorder="1" applyAlignment="1">
      <alignment horizontal="center" vertical="top"/>
    </xf>
    <xf numFmtId="49" fontId="37" fillId="36" borderId="1" xfId="0" applyNumberFormat="1" applyFont="1" applyFill="1" applyBorder="1" applyAlignment="1">
      <alignment horizontal="center" vertical="top" wrapText="1"/>
    </xf>
    <xf numFmtId="49" fontId="37" fillId="36" borderId="1" xfId="0" applyNumberFormat="1" applyFont="1" applyFill="1" applyBorder="1" applyAlignment="1">
      <alignment horizontal="center" vertical="top"/>
    </xf>
    <xf numFmtId="49" fontId="37" fillId="37" borderId="1" xfId="0" applyNumberFormat="1" applyFont="1" applyFill="1" applyBorder="1" applyAlignment="1">
      <alignment horizontal="center" vertical="top" wrapText="1"/>
    </xf>
    <xf numFmtId="49" fontId="37" fillId="37" borderId="1" xfId="0" applyNumberFormat="1" applyFont="1" applyFill="1" applyBorder="1" applyAlignment="1">
      <alignment horizontal="center" vertical="top"/>
    </xf>
    <xf numFmtId="0" fontId="35" fillId="4" borderId="1" xfId="0" applyFont="1" applyFill="1" applyBorder="1" applyAlignment="1">
      <alignment horizontal="left" vertical="top" wrapText="1"/>
    </xf>
    <xf numFmtId="49" fontId="37" fillId="38" borderId="1" xfId="0" applyNumberFormat="1" applyFont="1" applyFill="1" applyBorder="1" applyAlignment="1">
      <alignment horizontal="center" vertical="top" wrapText="1"/>
    </xf>
    <xf numFmtId="49" fontId="37" fillId="38" borderId="1" xfId="0" applyNumberFormat="1" applyFont="1" applyFill="1" applyBorder="1" applyAlignment="1">
      <alignment horizontal="center" vertical="top"/>
    </xf>
    <xf numFmtId="49" fontId="35" fillId="4" borderId="1" xfId="0" applyNumberFormat="1" applyFont="1" applyFill="1" applyBorder="1" applyAlignment="1">
      <alignment horizontal="center" vertical="center" wrapText="1"/>
    </xf>
    <xf numFmtId="0" fontId="35" fillId="4" borderId="1" xfId="0" applyFont="1" applyFill="1" applyBorder="1" applyAlignment="1">
      <alignment horizontal="center" vertical="center" wrapText="1"/>
    </xf>
    <xf numFmtId="0" fontId="35" fillId="4" borderId="29" xfId="0" applyFont="1" applyFill="1" applyBorder="1" applyAlignment="1">
      <alignment horizontal="center" vertical="center" wrapText="1"/>
    </xf>
    <xf numFmtId="0" fontId="35" fillId="0" borderId="8" xfId="0" applyFont="1" applyBorder="1" applyAlignment="1">
      <alignment horizontal="left"/>
    </xf>
    <xf numFmtId="0" fontId="0" fillId="0" borderId="9" xfId="0" applyFont="1" applyBorder="1" applyAlignment="1">
      <alignment horizontal="left"/>
    </xf>
    <xf numFmtId="176" fontId="0" fillId="0" borderId="9" xfId="0" applyNumberFormat="1" applyFont="1" applyBorder="1" applyAlignment="1">
      <alignment horizontal="center"/>
    </xf>
    <xf numFmtId="0" fontId="0" fillId="0" borderId="10" xfId="0" applyFont="1" applyBorder="1" applyAlignment="1">
      <alignment horizontal="left"/>
    </xf>
    <xf numFmtId="49" fontId="0" fillId="6" borderId="0" xfId="0" applyNumberFormat="1" applyFont="1" applyFill="1" applyBorder="1" applyAlignment="1">
      <alignment wrapText="1"/>
    </xf>
    <xf numFmtId="0" fontId="0" fillId="0" borderId="18" xfId="0" applyFont="1" applyBorder="1" applyAlignment="1">
      <alignment horizontal="left"/>
    </xf>
    <xf numFmtId="49" fontId="0" fillId="0" borderId="9" xfId="0" applyNumberFormat="1" applyFont="1" applyBorder="1" applyAlignment="1">
      <alignment wrapText="1"/>
    </xf>
    <xf numFmtId="0" fontId="0" fillId="0" borderId="10" xfId="0" applyFont="1" applyBorder="1" applyAlignment="1">
      <alignment horizontal="center"/>
    </xf>
    <xf numFmtId="176" fontId="0" fillId="0" borderId="10" xfId="0" applyNumberFormat="1" applyFont="1" applyBorder="1" applyAlignment="1">
      <alignment horizontal="center"/>
    </xf>
    <xf numFmtId="49" fontId="2" fillId="12" borderId="16" xfId="0" applyNumberFormat="1" applyFont="1" applyFill="1" applyBorder="1" applyAlignment="1">
      <alignment horizontal="center"/>
    </xf>
    <xf numFmtId="49" fontId="2" fillId="12" borderId="0" xfId="0" applyNumberFormat="1" applyFont="1" applyFill="1" applyBorder="1" applyAlignment="1">
      <alignment horizontal="center"/>
    </xf>
    <xf numFmtId="0" fontId="2" fillId="12" borderId="0" xfId="0" applyFont="1" applyFill="1" applyBorder="1" applyAlignment="1">
      <alignment horizontal="center"/>
    </xf>
    <xf numFmtId="176" fontId="0" fillId="0" borderId="13" xfId="0" applyNumberFormat="1" applyFont="1" applyBorder="1" applyAlignment="1">
      <alignment horizontal="center"/>
    </xf>
    <xf numFmtId="49" fontId="0" fillId="20" borderId="16" xfId="0" applyNumberFormat="1" applyFont="1" applyFill="1" applyBorder="1" applyAlignment="1">
      <alignment horizontal="center"/>
    </xf>
    <xf numFmtId="49" fontId="0" fillId="20" borderId="0" xfId="0" applyNumberFormat="1" applyFont="1" applyFill="1" applyBorder="1" applyAlignment="1">
      <alignment horizontal="left"/>
    </xf>
    <xf numFmtId="49" fontId="0" fillId="20" borderId="0" xfId="0" applyNumberFormat="1" applyFont="1" applyFill="1" applyBorder="1" applyAlignment="1">
      <alignment horizontal="center"/>
    </xf>
    <xf numFmtId="49" fontId="0" fillId="20" borderId="0" xfId="0" applyNumberFormat="1" applyFont="1" applyFill="1" applyBorder="1" applyAlignment="1"/>
    <xf numFmtId="176" fontId="0" fillId="0" borderId="17" xfId="0" applyNumberFormat="1" applyFont="1" applyBorder="1" applyAlignment="1">
      <alignment horizontal="center"/>
    </xf>
    <xf numFmtId="49" fontId="0" fillId="39" borderId="16" xfId="0" applyNumberFormat="1" applyFont="1" applyFill="1" applyBorder="1" applyAlignment="1">
      <alignment horizontal="center"/>
    </xf>
    <xf numFmtId="49" fontId="0" fillId="0" borderId="17" xfId="0" applyNumberFormat="1" applyFont="1" applyBorder="1" applyAlignment="1">
      <alignment horizontal="left"/>
    </xf>
    <xf numFmtId="49" fontId="0" fillId="0" borderId="18" xfId="0" applyNumberFormat="1" applyFont="1" applyBorder="1" applyAlignment="1">
      <alignment horizontal="center"/>
    </xf>
    <xf numFmtId="49" fontId="0" fillId="0" borderId="30" xfId="0" applyNumberFormat="1" applyFont="1" applyBorder="1" applyAlignment="1"/>
    <xf numFmtId="49" fontId="0" fillId="0" borderId="20" xfId="0" applyNumberFormat="1" applyFont="1" applyBorder="1" applyAlignment="1">
      <alignment horizontal="left"/>
    </xf>
    <xf numFmtId="49" fontId="0" fillId="0" borderId="10" xfId="0" applyNumberFormat="1" applyFont="1" applyBorder="1" applyAlignment="1">
      <alignment horizontal="center"/>
    </xf>
    <xf numFmtId="49" fontId="0" fillId="0" borderId="21" xfId="0" applyNumberFormat="1" applyFont="1" applyBorder="1" applyAlignment="1"/>
    <xf numFmtId="176" fontId="0" fillId="0" borderId="20" xfId="0" applyNumberFormat="1" applyFont="1" applyBorder="1" applyAlignment="1">
      <alignment horizontal="center"/>
    </xf>
    <xf numFmtId="49" fontId="0" fillId="0" borderId="16" xfId="0" applyNumberFormat="1" applyFont="1" applyBorder="1" applyAlignment="1">
      <alignment horizontal="center"/>
    </xf>
    <xf numFmtId="49" fontId="0" fillId="0" borderId="30" xfId="0" applyNumberFormat="1" applyFont="1" applyBorder="1" applyAlignment="1">
      <alignment horizontal="center"/>
    </xf>
    <xf numFmtId="49" fontId="38" fillId="4" borderId="0" xfId="0" applyNumberFormat="1" applyFont="1" applyFill="1" applyBorder="1" applyAlignment="1">
      <alignment vertical="top" wrapText="1"/>
    </xf>
    <xf numFmtId="49" fontId="0" fillId="0" borderId="13" xfId="0" applyNumberFormat="1" applyFont="1" applyBorder="1" applyAlignment="1">
      <alignment horizontal="left"/>
    </xf>
    <xf numFmtId="176" fontId="0" fillId="0" borderId="18" xfId="0" applyNumberFormat="1" applyFont="1" applyBorder="1" applyAlignment="1">
      <alignment horizontal="center"/>
    </xf>
    <xf numFmtId="49" fontId="0" fillId="0" borderId="22" xfId="0" applyNumberFormat="1" applyFont="1" applyBorder="1" applyAlignment="1">
      <alignment horizontal="center"/>
    </xf>
    <xf numFmtId="49" fontId="0" fillId="0" borderId="9" xfId="0" applyNumberFormat="1" applyFont="1" applyBorder="1" applyAlignment="1">
      <alignment horizontal="left"/>
    </xf>
    <xf numFmtId="0" fontId="0" fillId="0" borderId="18" xfId="0" applyFont="1" applyBorder="1" applyAlignment="1">
      <alignment horizontal="center"/>
    </xf>
    <xf numFmtId="177" fontId="0" fillId="0" borderId="9" xfId="0" applyNumberFormat="1" applyFont="1" applyBorder="1" applyAlignment="1">
      <alignment horizontal="center"/>
    </xf>
    <xf numFmtId="49" fontId="2" fillId="12" borderId="1" xfId="0" applyNumberFormat="1" applyFont="1" applyFill="1" applyBorder="1" applyAlignment="1">
      <alignment horizontal="center" wrapText="1"/>
    </xf>
    <xf numFmtId="49" fontId="2" fillId="12" borderId="1" xfId="0" applyNumberFormat="1" applyFont="1" applyFill="1" applyBorder="1" applyAlignment="1">
      <alignment horizontal="center"/>
    </xf>
    <xf numFmtId="49" fontId="2" fillId="12" borderId="1" xfId="0" applyNumberFormat="1" applyFont="1" applyFill="1" applyBorder="1" applyAlignment="1">
      <alignment horizontal="center" vertical="center"/>
    </xf>
    <xf numFmtId="0" fontId="2" fillId="4" borderId="1" xfId="0" applyNumberFormat="1" applyFont="1" applyFill="1" applyBorder="1" applyAlignment="1">
      <alignment horizontal="center" vertical="center" wrapText="1"/>
    </xf>
    <xf numFmtId="49" fontId="0" fillId="39" borderId="1" xfId="0" applyNumberFormat="1" applyFont="1" applyFill="1" applyBorder="1" applyAlignment="1">
      <alignment vertical="center" wrapText="1"/>
    </xf>
    <xf numFmtId="0" fontId="0" fillId="4" borderId="8" xfId="0" applyFont="1" applyFill="1" applyBorder="1" applyAlignment="1">
      <alignment wrapText="1"/>
    </xf>
    <xf numFmtId="0" fontId="0" fillId="4" borderId="8" xfId="0" applyFont="1" applyFill="1" applyBorder="1" applyAlignment="1">
      <alignment vertical="center"/>
    </xf>
    <xf numFmtId="0" fontId="0" fillId="0" borderId="24" xfId="0" applyFont="1" applyBorder="1" applyAlignment="1">
      <alignment horizontal="center"/>
    </xf>
    <xf numFmtId="49" fontId="2" fillId="40" borderId="1" xfId="0" applyNumberFormat="1" applyFont="1" applyFill="1" applyBorder="1" applyAlignment="1"/>
    <xf numFmtId="49" fontId="2" fillId="40" borderId="1" xfId="0" applyNumberFormat="1" applyFont="1" applyFill="1" applyBorder="1" applyAlignment="1">
      <alignment horizontal="center" wrapText="1"/>
    </xf>
    <xf numFmtId="49" fontId="2" fillId="11" borderId="1" xfId="0" applyNumberFormat="1" applyFont="1" applyFill="1" applyBorder="1" applyAlignment="1">
      <alignment horizontal="center"/>
    </xf>
    <xf numFmtId="49" fontId="2" fillId="40" borderId="1" xfId="0" applyNumberFormat="1" applyFont="1" applyFill="1" applyBorder="1" applyAlignment="1">
      <alignment horizontal="center"/>
    </xf>
    <xf numFmtId="49" fontId="2" fillId="6" borderId="1" xfId="0" applyNumberFormat="1" applyFont="1" applyFill="1" applyBorder="1" applyAlignment="1">
      <alignment horizontal="center" wrapText="1"/>
    </xf>
    <xf numFmtId="49" fontId="0" fillId="0" borderId="31" xfId="0" applyNumberFormat="1" applyFont="1" applyBorder="1" applyAlignment="1"/>
    <xf numFmtId="49" fontId="0" fillId="0" borderId="1" xfId="0" applyNumberFormat="1" applyFont="1" applyBorder="1" applyAlignment="1">
      <alignment horizontal="center"/>
    </xf>
    <xf numFmtId="0" fontId="0" fillId="0" borderId="1" xfId="0" applyNumberFormat="1" applyFont="1" applyBorder="1" applyAlignment="1">
      <alignment horizontal="center"/>
    </xf>
    <xf numFmtId="178" fontId="0" fillId="0" borderId="1" xfId="0" applyNumberFormat="1" applyFont="1" applyBorder="1" applyAlignment="1">
      <alignment horizontal="center"/>
    </xf>
    <xf numFmtId="0" fontId="2" fillId="0" borderId="1" xfId="0" applyNumberFormat="1" applyFont="1" applyBorder="1" applyAlignment="1">
      <alignment horizontal="center"/>
    </xf>
    <xf numFmtId="49" fontId="0" fillId="41" borderId="1" xfId="0" applyNumberFormat="1" applyFont="1" applyFill="1" applyBorder="1" applyAlignment="1"/>
    <xf numFmtId="49" fontId="0" fillId="41" borderId="1" xfId="0" applyNumberFormat="1" applyFont="1" applyFill="1" applyBorder="1" applyAlignment="1">
      <alignment horizontal="center"/>
    </xf>
    <xf numFmtId="0" fontId="0" fillId="41" borderId="1" xfId="0" applyNumberFormat="1" applyFont="1" applyFill="1" applyBorder="1" applyAlignment="1">
      <alignment horizontal="center"/>
    </xf>
    <xf numFmtId="0" fontId="2" fillId="0" borderId="1" xfId="0" applyFont="1" applyBorder="1" applyAlignment="1">
      <alignment horizontal="center"/>
    </xf>
    <xf numFmtId="0" fontId="2" fillId="0" borderId="1" xfId="0" applyFont="1" applyBorder="1" applyAlignment="1"/>
    <xf numFmtId="9" fontId="2" fillId="0" borderId="1" xfId="0" applyNumberFormat="1" applyFont="1" applyBorder="1" applyAlignment="1">
      <alignment horizontal="center"/>
    </xf>
    <xf numFmtId="0" fontId="0" fillId="0" borderId="1" xfId="0" applyFont="1" applyBorder="1" applyAlignment="1">
      <alignment horizontal="center"/>
    </xf>
    <xf numFmtId="9" fontId="2" fillId="41" borderId="1" xfId="0" applyNumberFormat="1" applyFont="1" applyFill="1" applyBorder="1" applyAlignment="1">
      <alignment horizontal="center"/>
    </xf>
    <xf numFmtId="0" fontId="2" fillId="0" borderId="32" xfId="0" applyFont="1" applyBorder="1" applyAlignment="1"/>
    <xf numFmtId="0" fontId="2" fillId="0" borderId="33" xfId="0" applyFont="1" applyBorder="1" applyAlignment="1">
      <alignment horizontal="center"/>
    </xf>
    <xf numFmtId="0" fontId="0" fillId="41" borderId="33" xfId="0" applyFont="1" applyFill="1" applyBorder="1" applyAlignment="1"/>
    <xf numFmtId="0" fontId="2" fillId="0" borderId="34" xfId="0" applyFont="1" applyBorder="1" applyAlignment="1">
      <alignment horizontal="center"/>
    </xf>
    <xf numFmtId="0" fontId="2" fillId="0" borderId="3" xfId="0" applyFont="1" applyBorder="1" applyAlignment="1">
      <alignment horizontal="center"/>
    </xf>
    <xf numFmtId="49" fontId="2" fillId="42" borderId="1" xfId="0" applyNumberFormat="1" applyFont="1" applyFill="1" applyBorder="1" applyAlignment="1">
      <alignment horizontal="center" wrapText="1"/>
    </xf>
    <xf numFmtId="0" fontId="0" fillId="0" borderId="35" xfId="0" applyFont="1" applyBorder="1" applyAlignment="1">
      <alignment horizontal="center"/>
    </xf>
    <xf numFmtId="0" fontId="0" fillId="0" borderId="5" xfId="0" applyFont="1" applyBorder="1" applyAlignment="1">
      <alignment horizontal="center"/>
    </xf>
    <xf numFmtId="0" fontId="0" fillId="0" borderId="14" xfId="0" applyFont="1" applyBorder="1" applyAlignment="1">
      <alignment horizontal="center"/>
    </xf>
    <xf numFmtId="0" fontId="0" fillId="0" borderId="6" xfId="0" applyFont="1" applyBorder="1" applyAlignment="1">
      <alignment horizontal="center"/>
    </xf>
    <xf numFmtId="0" fontId="2" fillId="0" borderId="36" xfId="0" applyFont="1" applyBorder="1" applyAlignment="1">
      <alignment horizontal="center"/>
    </xf>
    <xf numFmtId="0" fontId="2" fillId="11" borderId="1" xfId="0" applyNumberFormat="1" applyFont="1" applyFill="1" applyBorder="1" applyAlignment="1">
      <alignment horizontal="center"/>
    </xf>
    <xf numFmtId="0" fontId="2" fillId="0" borderId="37" xfId="0" applyFont="1" applyBorder="1" applyAlignment="1">
      <alignment horizontal="center"/>
    </xf>
    <xf numFmtId="0" fontId="2" fillId="6" borderId="1" xfId="0" applyFont="1" applyFill="1" applyBorder="1" applyAlignment="1">
      <alignment horizontal="center"/>
    </xf>
    <xf numFmtId="0" fontId="2" fillId="0" borderId="38" xfId="0" applyFont="1" applyBorder="1" applyAlignment="1">
      <alignment horizontal="center"/>
    </xf>
    <xf numFmtId="0" fontId="2" fillId="0" borderId="39" xfId="0" applyFont="1" applyBorder="1" applyAlignment="1">
      <alignment horizontal="center"/>
    </xf>
    <xf numFmtId="0" fontId="2" fillId="0" borderId="8" xfId="0" applyFont="1" applyBorder="1" applyAlignment="1"/>
    <xf numFmtId="49" fontId="2" fillId="19" borderId="1" xfId="0" applyNumberFormat="1" applyFont="1" applyFill="1" applyBorder="1" applyAlignment="1">
      <alignment horizontal="center" wrapText="1"/>
    </xf>
    <xf numFmtId="49" fontId="2" fillId="7" borderId="1" xfId="0" applyNumberFormat="1" applyFont="1" applyFill="1" applyBorder="1" applyAlignment="1">
      <alignment horizontal="center" wrapText="1"/>
    </xf>
    <xf numFmtId="0" fontId="2" fillId="19" borderId="1" xfId="0" applyNumberFormat="1" applyFont="1" applyFill="1" applyBorder="1" applyAlignment="1">
      <alignment horizontal="center"/>
    </xf>
    <xf numFmtId="0" fontId="2" fillId="7" borderId="1" xfId="0" applyNumberFormat="1" applyFont="1" applyFill="1" applyBorder="1" applyAlignment="1">
      <alignment horizontal="center"/>
    </xf>
    <xf numFmtId="0" fontId="35" fillId="0" borderId="0" xfId="0" applyNumberFormat="1" applyFont="1" applyAlignment="1"/>
    <xf numFmtId="49" fontId="36" fillId="21" borderId="1" xfId="0" applyNumberFormat="1" applyFont="1" applyFill="1" applyBorder="1" applyAlignment="1">
      <alignment horizontal="center"/>
    </xf>
    <xf numFmtId="49" fontId="37" fillId="21" borderId="1" xfId="0" applyNumberFormat="1" applyFont="1" applyFill="1" applyBorder="1" applyAlignment="1">
      <alignment horizontal="center"/>
    </xf>
    <xf numFmtId="49" fontId="36" fillId="21" borderId="1" xfId="0" applyNumberFormat="1" applyFont="1" applyFill="1" applyBorder="1" applyAlignment="1">
      <alignment horizontal="center" wrapText="1"/>
    </xf>
    <xf numFmtId="0" fontId="39" fillId="4" borderId="1" xfId="0" applyNumberFormat="1" applyFont="1" applyFill="1" applyBorder="1" applyAlignment="1">
      <alignment horizontal="center" vertical="center" wrapText="1"/>
    </xf>
    <xf numFmtId="49" fontId="35" fillId="4" borderId="1" xfId="0" applyNumberFormat="1" applyFont="1" applyFill="1" applyBorder="1" applyAlignment="1">
      <alignment vertical="center" wrapText="1"/>
    </xf>
    <xf numFmtId="49" fontId="35" fillId="4" borderId="1" xfId="0" applyNumberFormat="1" applyFont="1" applyFill="1" applyBorder="1" applyAlignment="1">
      <alignment horizontal="center" vertical="center"/>
    </xf>
    <xf numFmtId="49" fontId="35" fillId="4" borderId="1" xfId="0" applyNumberFormat="1" applyFont="1" applyFill="1" applyBorder="1" applyAlignment="1">
      <alignment vertical="center"/>
    </xf>
    <xf numFmtId="49" fontId="40" fillId="4" borderId="40" xfId="0" applyNumberFormat="1" applyFont="1" applyFill="1" applyBorder="1" applyAlignment="1">
      <alignment vertical="top" wrapText="1"/>
    </xf>
    <xf numFmtId="0" fontId="35" fillId="0" borderId="41" xfId="0" applyFont="1" applyBorder="1" applyAlignment="1"/>
    <xf numFmtId="0" fontId="35" fillId="0" borderId="42" xfId="0" applyFont="1" applyBorder="1" applyAlignment="1"/>
    <xf numFmtId="0" fontId="35" fillId="0" borderId="31" xfId="0" applyFont="1" applyBorder="1" applyAlignment="1"/>
    <xf numFmtId="0" fontId="35" fillId="0" borderId="1" xfId="0" applyFont="1" applyBorder="1" applyAlignment="1"/>
    <xf numFmtId="0" fontId="41" fillId="0" borderId="0" xfId="0" applyNumberFormat="1" applyFont="1" applyAlignment="1">
      <alignment horizontal="left" vertical="center"/>
    </xf>
    <xf numFmtId="0" fontId="41" fillId="43" borderId="3" xfId="0" applyFont="1" applyFill="1" applyBorder="1" applyAlignment="1">
      <alignment horizontal="left" vertical="center"/>
    </xf>
    <xf numFmtId="0" fontId="41" fillId="43" borderId="37" xfId="0" applyFont="1" applyFill="1" applyBorder="1" applyAlignment="1">
      <alignment horizontal="left" vertical="center"/>
    </xf>
    <xf numFmtId="0" fontId="41" fillId="43" borderId="43" xfId="0" applyFont="1" applyFill="1" applyBorder="1" applyAlignment="1">
      <alignment horizontal="left" vertical="center"/>
    </xf>
    <xf numFmtId="49" fontId="42" fillId="43" borderId="23" xfId="0" applyNumberFormat="1" applyFont="1" applyFill="1" applyBorder="1" applyAlignment="1">
      <alignment horizontal="left" vertical="center" wrapText="1"/>
    </xf>
    <xf numFmtId="0" fontId="41" fillId="4" borderId="23" xfId="0" applyFont="1" applyFill="1" applyBorder="1" applyAlignment="1">
      <alignment horizontal="left" vertical="center"/>
    </xf>
    <xf numFmtId="0" fontId="41" fillId="0" borderId="44" xfId="0" applyFont="1" applyBorder="1" applyAlignment="1">
      <alignment horizontal="left" vertical="center"/>
    </xf>
    <xf numFmtId="49" fontId="43" fillId="43" borderId="43" xfId="0" applyNumberFormat="1" applyFont="1" applyFill="1" applyBorder="1" applyAlignment="1">
      <alignment horizontal="left" vertical="center" wrapText="1"/>
    </xf>
    <xf numFmtId="0" fontId="41" fillId="4" borderId="44" xfId="0" applyFont="1" applyFill="1" applyBorder="1" applyAlignment="1">
      <alignment horizontal="left" vertical="center"/>
    </xf>
    <xf numFmtId="0" fontId="41" fillId="4" borderId="45" xfId="0" applyFont="1" applyFill="1" applyBorder="1" applyAlignment="1">
      <alignment horizontal="left" vertical="center"/>
    </xf>
    <xf numFmtId="0" fontId="41" fillId="43" borderId="45" xfId="0" applyFont="1" applyFill="1" applyBorder="1" applyAlignment="1">
      <alignment horizontal="left" vertical="center"/>
    </xf>
    <xf numFmtId="0" fontId="41" fillId="43" borderId="46" xfId="0" applyFont="1" applyFill="1" applyBorder="1" applyAlignment="1">
      <alignment horizontal="left" vertical="center"/>
    </xf>
    <xf numFmtId="0" fontId="41" fillId="4" borderId="12" xfId="0" applyFont="1" applyFill="1" applyBorder="1" applyAlignment="1">
      <alignment horizontal="left" vertical="center"/>
    </xf>
    <xf numFmtId="0" fontId="41" fillId="0" borderId="47" xfId="0" applyFont="1" applyBorder="1" applyAlignment="1">
      <alignment horizontal="left" vertical="center"/>
    </xf>
    <xf numFmtId="0" fontId="41" fillId="4" borderId="46" xfId="0" applyFont="1" applyFill="1" applyBorder="1" applyAlignment="1">
      <alignment horizontal="left" vertical="center"/>
    </xf>
    <xf numFmtId="0" fontId="41" fillId="4" borderId="47" xfId="0" applyFont="1" applyFill="1" applyBorder="1" applyAlignment="1">
      <alignment horizontal="left" vertical="center"/>
    </xf>
    <xf numFmtId="49" fontId="44" fillId="10" borderId="48" xfId="0" applyNumberFormat="1" applyFont="1" applyFill="1" applyBorder="1" applyAlignment="1">
      <alignment horizontal="left" vertical="center" wrapText="1"/>
    </xf>
    <xf numFmtId="49" fontId="44" fillId="10" borderId="33" xfId="0" applyNumberFormat="1" applyFont="1" applyFill="1" applyBorder="1" applyAlignment="1">
      <alignment horizontal="left" vertical="center" wrapText="1"/>
    </xf>
    <xf numFmtId="49" fontId="43" fillId="10" borderId="33" xfId="0" applyNumberFormat="1" applyFont="1" applyFill="1" applyBorder="1" applyAlignment="1">
      <alignment horizontal="left" vertical="center" wrapText="1"/>
    </xf>
    <xf numFmtId="49" fontId="41" fillId="44" borderId="16" xfId="0" applyNumberFormat="1" applyFont="1" applyFill="1" applyBorder="1" applyAlignment="1">
      <alignment horizontal="left" vertical="center" wrapText="1"/>
    </xf>
    <xf numFmtId="49" fontId="41" fillId="44" borderId="0" xfId="0" applyNumberFormat="1" applyFont="1" applyFill="1" applyBorder="1" applyAlignment="1">
      <alignment horizontal="left" vertical="center" wrapText="1"/>
    </xf>
    <xf numFmtId="0" fontId="41" fillId="44" borderId="0" xfId="0" applyFont="1" applyFill="1" applyBorder="1" applyAlignment="1">
      <alignment horizontal="left" vertical="center" wrapText="1"/>
    </xf>
    <xf numFmtId="49" fontId="41" fillId="44" borderId="0" xfId="0" applyNumberFormat="1" applyFont="1" applyFill="1" applyBorder="1" applyAlignment="1">
      <alignment horizontal="left" vertical="center"/>
    </xf>
    <xf numFmtId="0" fontId="41" fillId="44" borderId="0" xfId="0" applyFont="1" applyFill="1" applyBorder="1" applyAlignment="1">
      <alignment horizontal="left" vertical="center"/>
    </xf>
    <xf numFmtId="0" fontId="43" fillId="43" borderId="37" xfId="0" applyFont="1" applyFill="1" applyBorder="1" applyAlignment="1">
      <alignment horizontal="left" vertical="center" wrapText="1"/>
    </xf>
    <xf numFmtId="0" fontId="41" fillId="0" borderId="23" xfId="0" applyFont="1" applyBorder="1" applyAlignment="1">
      <alignment horizontal="left" vertical="center"/>
    </xf>
    <xf numFmtId="0" fontId="41" fillId="0" borderId="45" xfId="0" applyFont="1" applyBorder="1" applyAlignment="1">
      <alignment horizontal="left" vertical="center"/>
    </xf>
    <xf numFmtId="0" fontId="41" fillId="0" borderId="12" xfId="0" applyFont="1" applyBorder="1" applyAlignment="1">
      <alignment horizontal="left" vertical="center"/>
    </xf>
    <xf numFmtId="49" fontId="45" fillId="10" borderId="33" xfId="0" applyNumberFormat="1" applyFont="1" applyFill="1" applyBorder="1" applyAlignment="1">
      <alignment horizontal="left" vertical="center" wrapText="1"/>
    </xf>
    <xf numFmtId="49" fontId="46" fillId="44" borderId="38" xfId="0" applyNumberFormat="1" applyFont="1" applyFill="1" applyBorder="1" applyAlignment="1">
      <alignment horizontal="left" vertical="center" wrapText="1"/>
    </xf>
    <xf numFmtId="49" fontId="41" fillId="44" borderId="49" xfId="0" applyNumberFormat="1" applyFont="1" applyFill="1" applyBorder="1" applyAlignment="1">
      <alignment horizontal="left" vertical="center" wrapText="1"/>
    </xf>
    <xf numFmtId="49" fontId="41" fillId="44" borderId="38" xfId="0" applyNumberFormat="1" applyFont="1" applyFill="1" applyBorder="1" applyAlignment="1">
      <alignment horizontal="left" vertical="center" wrapText="1"/>
    </xf>
    <xf numFmtId="0" fontId="47" fillId="44" borderId="39" xfId="0" applyNumberFormat="1" applyFont="1" applyFill="1" applyBorder="1" applyAlignment="1">
      <alignment horizontal="left" vertical="center" wrapText="1"/>
    </xf>
    <xf numFmtId="0" fontId="41" fillId="44" borderId="39" xfId="0" applyFont="1" applyFill="1" applyBorder="1" applyAlignment="1">
      <alignment horizontal="left" vertical="center" wrapText="1"/>
    </xf>
    <xf numFmtId="0" fontId="41" fillId="44" borderId="39" xfId="0" applyFont="1" applyFill="1" applyBorder="1" applyAlignment="1">
      <alignment horizontal="left" vertical="center"/>
    </xf>
    <xf numFmtId="49" fontId="48" fillId="44" borderId="38" xfId="0" applyNumberFormat="1" applyFont="1" applyFill="1" applyBorder="1" applyAlignment="1">
      <alignment horizontal="left" vertical="center" wrapText="1"/>
    </xf>
    <xf numFmtId="0" fontId="47" fillId="44" borderId="39" xfId="0" applyFont="1" applyFill="1" applyBorder="1" applyAlignment="1">
      <alignment horizontal="left" vertical="center" wrapText="1"/>
    </xf>
    <xf numFmtId="49" fontId="49" fillId="44" borderId="38" xfId="0" applyNumberFormat="1" applyFont="1" applyFill="1" applyBorder="1" applyAlignment="1">
      <alignment horizontal="left" vertical="center" wrapText="1"/>
    </xf>
    <xf numFmtId="0" fontId="41" fillId="44" borderId="38" xfId="0" applyFont="1" applyFill="1" applyBorder="1" applyAlignment="1">
      <alignment horizontal="left" vertical="center" wrapText="1"/>
    </xf>
    <xf numFmtId="49" fontId="50" fillId="44" borderId="38" xfId="0" applyNumberFormat="1" applyFont="1" applyFill="1" applyBorder="1" applyAlignment="1">
      <alignment horizontal="left" vertical="center" wrapText="1"/>
    </xf>
    <xf numFmtId="49" fontId="48" fillId="44" borderId="39" xfId="0" applyNumberFormat="1" applyFont="1" applyFill="1" applyBorder="1" applyAlignment="1">
      <alignment horizontal="left" vertical="center" wrapText="1"/>
    </xf>
    <xf numFmtId="0" fontId="51" fillId="44" borderId="39" xfId="0" applyFont="1" applyFill="1" applyBorder="1" applyAlignment="1">
      <alignment horizontal="left" vertical="center" wrapText="1"/>
    </xf>
    <xf numFmtId="49" fontId="52" fillId="44" borderId="0" xfId="0" applyNumberFormat="1" applyFont="1" applyFill="1" applyBorder="1" applyAlignment="1">
      <alignment horizontal="left" vertical="center" wrapText="1"/>
    </xf>
    <xf numFmtId="0" fontId="53" fillId="4" borderId="16" xfId="0" applyNumberFormat="1" applyFont="1" applyFill="1" applyBorder="1" applyAlignment="1">
      <alignment horizontal="left" vertical="center" wrapText="1"/>
    </xf>
    <xf numFmtId="0" fontId="53" fillId="4" borderId="0" xfId="0" applyNumberFormat="1" applyFont="1" applyFill="1" applyBorder="1" applyAlignment="1">
      <alignment horizontal="left" vertical="center" wrapText="1"/>
    </xf>
    <xf numFmtId="0" fontId="53" fillId="4" borderId="12" xfId="0" applyNumberFormat="1" applyFont="1" applyFill="1" applyBorder="1" applyAlignment="1">
      <alignment horizontal="left" vertical="center" wrapText="1"/>
    </xf>
    <xf numFmtId="0" fontId="54" fillId="4" borderId="16" xfId="0" applyFont="1" applyFill="1" applyBorder="1" applyAlignment="1">
      <alignment horizontal="left" vertical="center" wrapText="1"/>
    </xf>
    <xf numFmtId="0" fontId="54" fillId="4" borderId="0" xfId="0" applyFont="1" applyFill="1" applyBorder="1" applyAlignment="1">
      <alignment horizontal="left" vertical="center" wrapText="1"/>
    </xf>
    <xf numFmtId="0" fontId="55" fillId="4" borderId="0" xfId="0" applyNumberFormat="1" applyFont="1" applyFill="1" applyBorder="1" applyAlignment="1">
      <alignment horizontal="left" vertical="center" wrapText="1"/>
    </xf>
    <xf numFmtId="0" fontId="56" fillId="4" borderId="38" xfId="0" applyFont="1" applyFill="1" applyBorder="1" applyAlignment="1">
      <alignment horizontal="left" vertical="center" wrapText="1"/>
    </xf>
    <xf numFmtId="49" fontId="53" fillId="4" borderId="40" xfId="0" applyNumberFormat="1" applyFont="1" applyFill="1" applyBorder="1" applyAlignment="1">
      <alignment horizontal="left" vertical="center" wrapText="1"/>
    </xf>
    <xf numFmtId="0" fontId="41" fillId="4" borderId="50" xfId="0" applyFont="1" applyFill="1" applyBorder="1" applyAlignment="1">
      <alignment horizontal="left" vertical="center"/>
    </xf>
    <xf numFmtId="49" fontId="53" fillId="4" borderId="1" xfId="0" applyNumberFormat="1" applyFont="1" applyFill="1" applyBorder="1" applyAlignment="1">
      <alignment horizontal="left" vertical="center" wrapText="1"/>
    </xf>
    <xf numFmtId="49" fontId="54" fillId="4" borderId="16" xfId="0" applyNumberFormat="1" applyFont="1" applyFill="1" applyBorder="1" applyAlignment="1">
      <alignment horizontal="left" vertical="center" wrapText="1"/>
    </xf>
    <xf numFmtId="49" fontId="54" fillId="4" borderId="0" xfId="0" applyNumberFormat="1" applyFont="1" applyFill="1" applyBorder="1" applyAlignment="1">
      <alignment horizontal="left" vertical="center" wrapText="1"/>
    </xf>
    <xf numFmtId="49" fontId="56" fillId="4" borderId="38" xfId="0" applyNumberFormat="1" applyFont="1" applyFill="1" applyBorder="1" applyAlignment="1">
      <alignment horizontal="left" vertical="center" wrapText="1"/>
    </xf>
    <xf numFmtId="0" fontId="57" fillId="4" borderId="1" xfId="0" applyNumberFormat="1" applyFont="1" applyFill="1" applyBorder="1" applyAlignment="1">
      <alignment horizontal="left" vertical="center"/>
    </xf>
    <xf numFmtId="49" fontId="53" fillId="4" borderId="40" xfId="0" applyNumberFormat="1" applyFont="1" applyFill="1" applyBorder="1" applyAlignment="1">
      <alignment horizontal="left" vertical="center"/>
    </xf>
    <xf numFmtId="49" fontId="53" fillId="4" borderId="1" xfId="0" applyNumberFormat="1" applyFont="1" applyFill="1" applyBorder="1" applyAlignment="1">
      <alignment horizontal="left" vertical="center"/>
    </xf>
    <xf numFmtId="0" fontId="53" fillId="4" borderId="1" xfId="0" applyNumberFormat="1" applyFont="1" applyFill="1" applyBorder="1" applyAlignment="1">
      <alignment horizontal="left" vertical="center"/>
    </xf>
    <xf numFmtId="49" fontId="58" fillId="4" borderId="38" xfId="0" applyNumberFormat="1" applyFont="1" applyFill="1" applyBorder="1" applyAlignment="1">
      <alignment horizontal="left" vertical="center" wrapText="1"/>
    </xf>
    <xf numFmtId="10" fontId="54" fillId="4" borderId="16" xfId="0" applyNumberFormat="1" applyFont="1" applyFill="1" applyBorder="1" applyAlignment="1">
      <alignment horizontal="left" vertical="center" wrapText="1"/>
    </xf>
    <xf numFmtId="10" fontId="54" fillId="4" borderId="0" xfId="0" applyNumberFormat="1" applyFont="1" applyFill="1" applyBorder="1" applyAlignment="1">
      <alignment horizontal="left" vertical="center" wrapText="1"/>
    </xf>
    <xf numFmtId="10" fontId="56" fillId="4" borderId="0" xfId="0" applyNumberFormat="1" applyFont="1" applyFill="1" applyBorder="1" applyAlignment="1">
      <alignment horizontal="left" vertical="center" wrapText="1"/>
    </xf>
    <xf numFmtId="10" fontId="54" fillId="4" borderId="33" xfId="0" applyNumberFormat="1" applyFont="1" applyFill="1" applyBorder="1" applyAlignment="1">
      <alignment horizontal="left" vertical="center" wrapText="1"/>
    </xf>
    <xf numFmtId="0" fontId="56" fillId="4" borderId="0" xfId="0" applyFont="1" applyFill="1" applyBorder="1" applyAlignment="1">
      <alignment horizontal="left" vertical="center" wrapText="1"/>
    </xf>
    <xf numFmtId="1" fontId="54" fillId="4" borderId="0" xfId="0" applyNumberFormat="1" applyFont="1" applyFill="1" applyBorder="1" applyAlignment="1">
      <alignment horizontal="left" vertical="center" wrapText="1"/>
    </xf>
    <xf numFmtId="0" fontId="41" fillId="4" borderId="16" xfId="0" applyFont="1" applyFill="1" applyBorder="1" applyAlignment="1">
      <alignment horizontal="left" vertical="center" wrapText="1"/>
    </xf>
    <xf numFmtId="0" fontId="41" fillId="4" borderId="0" xfId="0" applyFont="1" applyFill="1" applyBorder="1" applyAlignment="1">
      <alignment horizontal="left" vertical="center" wrapText="1"/>
    </xf>
    <xf numFmtId="49" fontId="41" fillId="4" borderId="0" xfId="0" applyNumberFormat="1" applyFont="1" applyFill="1" applyBorder="1" applyAlignment="1">
      <alignment horizontal="left" vertical="center" wrapText="1"/>
    </xf>
    <xf numFmtId="0" fontId="41" fillId="4" borderId="16" xfId="0" applyFont="1" applyFill="1" applyBorder="1" applyAlignment="1">
      <alignment horizontal="left" vertical="center"/>
    </xf>
    <xf numFmtId="0" fontId="41" fillId="4" borderId="0" xfId="0" applyFont="1" applyFill="1" applyBorder="1" applyAlignment="1">
      <alignment horizontal="left" vertical="center"/>
    </xf>
    <xf numFmtId="1" fontId="41" fillId="4" borderId="0" xfId="0" applyNumberFormat="1" applyFont="1" applyFill="1" applyBorder="1" applyAlignment="1">
      <alignment horizontal="left" vertical="center" wrapText="1"/>
    </xf>
    <xf numFmtId="49" fontId="43" fillId="4" borderId="0" xfId="0" applyNumberFormat="1" applyFont="1" applyFill="1" applyBorder="1" applyAlignment="1">
      <alignment horizontal="left" vertical="center" wrapText="1"/>
    </xf>
    <xf numFmtId="49" fontId="59" fillId="44" borderId="38" xfId="0" applyNumberFormat="1" applyFont="1" applyFill="1" applyBorder="1" applyAlignment="1">
      <alignment horizontal="left" vertical="center" wrapText="1"/>
    </xf>
    <xf numFmtId="0" fontId="41" fillId="44" borderId="38" xfId="0" applyFont="1" applyFill="1" applyBorder="1" applyAlignment="1">
      <alignment horizontal="left" vertical="center"/>
    </xf>
    <xf numFmtId="0" fontId="53" fillId="4" borderId="38" xfId="0" applyNumberFormat="1" applyFont="1" applyFill="1" applyBorder="1" applyAlignment="1">
      <alignment horizontal="left" vertical="center" wrapText="1"/>
    </xf>
    <xf numFmtId="0" fontId="53" fillId="4" borderId="49" xfId="0" applyNumberFormat="1" applyFont="1" applyFill="1" applyBorder="1" applyAlignment="1">
      <alignment horizontal="left" vertical="center" wrapText="1"/>
    </xf>
    <xf numFmtId="0" fontId="41" fillId="4" borderId="51" xfId="0" applyFont="1" applyFill="1" applyBorder="1" applyAlignment="1">
      <alignment horizontal="left" vertical="center"/>
    </xf>
    <xf numFmtId="0" fontId="55" fillId="4" borderId="49" xfId="0" applyNumberFormat="1" applyFont="1" applyFill="1" applyBorder="1" applyAlignment="1">
      <alignment horizontal="left" vertical="center" wrapText="1"/>
    </xf>
    <xf numFmtId="0" fontId="55" fillId="4" borderId="38" xfId="0" applyNumberFormat="1" applyFont="1" applyFill="1" applyBorder="1" applyAlignment="1">
      <alignment horizontal="left" vertical="center" wrapText="1"/>
    </xf>
    <xf numFmtId="179" fontId="54" fillId="4" borderId="49" xfId="0" applyNumberFormat="1" applyFont="1" applyFill="1" applyBorder="1" applyAlignment="1">
      <alignment horizontal="left" vertical="center" wrapText="1"/>
    </xf>
    <xf numFmtId="179" fontId="54" fillId="4" borderId="0" xfId="0" applyNumberFormat="1" applyFont="1" applyFill="1" applyBorder="1" applyAlignment="1">
      <alignment horizontal="left" vertical="center" wrapText="1"/>
    </xf>
    <xf numFmtId="180" fontId="54" fillId="4" borderId="0" xfId="0" applyNumberFormat="1" applyFont="1" applyFill="1" applyBorder="1" applyAlignment="1">
      <alignment horizontal="left" vertical="center" wrapText="1"/>
    </xf>
    <xf numFmtId="0" fontId="57" fillId="4" borderId="0" xfId="0" applyFont="1" applyFill="1" applyBorder="1" applyAlignment="1">
      <alignment horizontal="left" vertical="center" wrapText="1"/>
    </xf>
    <xf numFmtId="0" fontId="54" fillId="4" borderId="49" xfId="0" applyFont="1" applyFill="1" applyBorder="1" applyAlignment="1">
      <alignment horizontal="left" vertical="center" wrapText="1"/>
    </xf>
    <xf numFmtId="49" fontId="54" fillId="4" borderId="49" xfId="0" applyNumberFormat="1" applyFont="1" applyFill="1" applyBorder="1" applyAlignment="1">
      <alignment horizontal="left" vertical="center" wrapText="1"/>
    </xf>
    <xf numFmtId="49" fontId="54" fillId="4" borderId="38" xfId="0" applyNumberFormat="1" applyFont="1" applyFill="1" applyBorder="1" applyAlignment="1">
      <alignment horizontal="left" vertical="center" wrapText="1"/>
    </xf>
    <xf numFmtId="49" fontId="57" fillId="4" borderId="0" xfId="0" applyNumberFormat="1" applyFont="1" applyFill="1" applyBorder="1" applyAlignment="1">
      <alignment horizontal="left" vertical="center" wrapText="1"/>
    </xf>
    <xf numFmtId="0" fontId="54" fillId="4" borderId="38" xfId="0" applyFont="1" applyFill="1" applyBorder="1" applyAlignment="1">
      <alignment horizontal="left" vertical="center" wrapText="1"/>
    </xf>
    <xf numFmtId="0" fontId="56" fillId="4" borderId="49" xfId="0" applyFont="1" applyFill="1" applyBorder="1" applyAlignment="1">
      <alignment horizontal="left" vertical="center" wrapText="1"/>
    </xf>
    <xf numFmtId="10" fontId="54" fillId="4" borderId="38" xfId="0" applyNumberFormat="1" applyFont="1" applyFill="1" applyBorder="1" applyAlignment="1">
      <alignment horizontal="left" vertical="center" wrapText="1"/>
    </xf>
    <xf numFmtId="10" fontId="54" fillId="4" borderId="49" xfId="0" applyNumberFormat="1" applyFont="1" applyFill="1" applyBorder="1" applyAlignment="1">
      <alignment horizontal="left" vertical="center" wrapText="1"/>
    </xf>
    <xf numFmtId="10" fontId="57" fillId="4" borderId="0" xfId="0" applyNumberFormat="1" applyFont="1" applyFill="1" applyBorder="1" applyAlignment="1">
      <alignment horizontal="left" vertical="center" wrapText="1"/>
    </xf>
    <xf numFmtId="1" fontId="54" fillId="4" borderId="38" xfId="0" applyNumberFormat="1" applyFont="1" applyFill="1" applyBorder="1" applyAlignment="1">
      <alignment horizontal="left" vertical="center" wrapText="1"/>
    </xf>
    <xf numFmtId="1" fontId="54" fillId="4" borderId="49" xfId="0" applyNumberFormat="1" applyFont="1" applyFill="1" applyBorder="1" applyAlignment="1">
      <alignment horizontal="left" vertical="center" wrapText="1"/>
    </xf>
    <xf numFmtId="0" fontId="41" fillId="4" borderId="38" xfId="0" applyFont="1" applyFill="1" applyBorder="1" applyAlignment="1">
      <alignment horizontal="left" vertical="center" wrapText="1"/>
    </xf>
    <xf numFmtId="0" fontId="41" fillId="4" borderId="49" xfId="0" applyFont="1" applyFill="1" applyBorder="1" applyAlignment="1">
      <alignment horizontal="left" vertical="center" wrapText="1"/>
    </xf>
    <xf numFmtId="0" fontId="41" fillId="0" borderId="0" xfId="0" applyFont="1" applyBorder="1" applyAlignment="1">
      <alignment horizontal="left" vertical="center"/>
    </xf>
    <xf numFmtId="49" fontId="60" fillId="4" borderId="49" xfId="0" applyNumberFormat="1" applyFont="1" applyFill="1" applyBorder="1" applyAlignment="1">
      <alignment horizontal="left" vertical="center" wrapText="1"/>
    </xf>
    <xf numFmtId="49" fontId="60" fillId="4" borderId="0" xfId="0" applyNumberFormat="1" applyFont="1" applyFill="1" applyBorder="1" applyAlignment="1">
      <alignment horizontal="left" vertical="center" wrapText="1"/>
    </xf>
    <xf numFmtId="49" fontId="60" fillId="4" borderId="38" xfId="0" applyNumberFormat="1" applyFont="1" applyFill="1" applyBorder="1" applyAlignment="1">
      <alignment horizontal="left" vertical="center" wrapText="1"/>
    </xf>
    <xf numFmtId="0" fontId="41" fillId="4" borderId="30" xfId="0" applyFont="1" applyFill="1" applyBorder="1" applyAlignment="1">
      <alignment horizontal="left" vertical="center"/>
    </xf>
    <xf numFmtId="0" fontId="41" fillId="4" borderId="52" xfId="0" applyFont="1" applyFill="1" applyBorder="1" applyAlignment="1">
      <alignment horizontal="left" vertical="center"/>
    </xf>
    <xf numFmtId="0" fontId="41" fillId="0" borderId="52" xfId="0" applyFont="1" applyBorder="1" applyAlignment="1">
      <alignment horizontal="left" vertical="center"/>
    </xf>
    <xf numFmtId="0" fontId="41" fillId="4" borderId="52" xfId="0" applyFont="1" applyFill="1" applyBorder="1" applyAlignment="1">
      <alignment horizontal="left" vertical="center" wrapText="1"/>
    </xf>
    <xf numFmtId="0" fontId="0" fillId="0" borderId="0" xfId="0" applyNumberFormat="1" applyFont="1" applyFill="1" applyAlignment="1"/>
    <xf numFmtId="49" fontId="61" fillId="45" borderId="40" xfId="0" applyNumberFormat="1" applyFont="1" applyFill="1" applyBorder="1" applyAlignment="1">
      <alignment horizontal="center"/>
    </xf>
    <xf numFmtId="0" fontId="0" fillId="0" borderId="41" xfId="0" applyFont="1" applyBorder="1" applyAlignment="1"/>
    <xf numFmtId="0" fontId="0" fillId="0" borderId="42" xfId="0" applyFont="1" applyBorder="1" applyAlignment="1"/>
    <xf numFmtId="0" fontId="0" fillId="0" borderId="31" xfId="0" applyFont="1" applyBorder="1" applyAlignment="1"/>
    <xf numFmtId="49" fontId="62" fillId="4" borderId="40" xfId="0" applyNumberFormat="1" applyFont="1" applyFill="1" applyBorder="1" applyAlignment="1">
      <alignment vertical="center" wrapText="1"/>
    </xf>
    <xf numFmtId="0" fontId="0" fillId="0" borderId="41" xfId="0" applyFont="1" applyBorder="1" applyAlignment="1">
      <alignment vertical="center"/>
    </xf>
    <xf numFmtId="0" fontId="0" fillId="0" borderId="42" xfId="0" applyFont="1" applyBorder="1" applyAlignment="1">
      <alignment vertical="center"/>
    </xf>
    <xf numFmtId="0" fontId="0" fillId="0" borderId="31" xfId="0" applyFont="1" applyBorder="1" applyAlignment="1">
      <alignment vertical="center"/>
    </xf>
    <xf numFmtId="0" fontId="0" fillId="0" borderId="48" xfId="0" applyFont="1" applyBorder="1" applyAlignment="1"/>
    <xf numFmtId="0" fontId="0" fillId="0" borderId="33" xfId="0" applyFont="1" applyBorder="1" applyAlignment="1"/>
    <xf numFmtId="0" fontId="0" fillId="0" borderId="34" xfId="0" applyFont="1" applyBorder="1" applyAlignment="1"/>
    <xf numFmtId="0" fontId="0" fillId="0" borderId="49" xfId="0" applyFont="1" applyBorder="1" applyAlignment="1"/>
    <xf numFmtId="49" fontId="63" fillId="0" borderId="0" xfId="0" applyNumberFormat="1" applyFont="1" applyBorder="1" applyAlignment="1">
      <alignment horizontal="center"/>
    </xf>
    <xf numFmtId="49" fontId="64" fillId="0" borderId="0" xfId="0" applyNumberFormat="1" applyFont="1" applyBorder="1" applyAlignment="1">
      <alignment horizontal="center"/>
    </xf>
    <xf numFmtId="49" fontId="64" fillId="0" borderId="38" xfId="0" applyNumberFormat="1" applyFont="1" applyBorder="1" applyAlignment="1">
      <alignment horizontal="center"/>
    </xf>
    <xf numFmtId="49" fontId="64" fillId="0" borderId="53" xfId="0" applyNumberFormat="1" applyFont="1" applyBorder="1" applyAlignment="1">
      <alignment horizontal="center"/>
    </xf>
    <xf numFmtId="0" fontId="0" fillId="4" borderId="49" xfId="0" applyFont="1" applyFill="1" applyBorder="1" applyAlignment="1">
      <alignment horizontal="left" vertical="top"/>
    </xf>
    <xf numFmtId="0" fontId="0" fillId="0" borderId="16" xfId="0" applyFont="1" applyBorder="1" applyAlignment="1"/>
    <xf numFmtId="0" fontId="63" fillId="0" borderId="0" xfId="0" applyFont="1" applyBorder="1" applyAlignment="1">
      <alignment horizontal="center"/>
    </xf>
    <xf numFmtId="0" fontId="0" fillId="0" borderId="38" xfId="0" applyFont="1" applyBorder="1" applyAlignment="1"/>
    <xf numFmtId="0" fontId="64" fillId="0" borderId="0" xfId="0" applyFont="1" applyBorder="1" applyAlignment="1">
      <alignment horizontal="center"/>
    </xf>
    <xf numFmtId="49" fontId="64" fillId="0" borderId="0" xfId="0" applyNumberFormat="1" applyFont="1" applyBorder="1" applyAlignment="1">
      <alignment vertical="center" wrapText="1"/>
    </xf>
    <xf numFmtId="49" fontId="64" fillId="0" borderId="0" xfId="0" applyNumberFormat="1" applyFont="1" applyBorder="1" applyAlignment="1">
      <alignment horizontal="center" wrapText="1"/>
    </xf>
    <xf numFmtId="49" fontId="65" fillId="45" borderId="40" xfId="0" applyNumberFormat="1" applyFont="1" applyFill="1" applyBorder="1" applyAlignment="1">
      <alignment horizontal="center"/>
    </xf>
    <xf numFmtId="0" fontId="66" fillId="0" borderId="16" xfId="0" applyFont="1" applyBorder="1" applyAlignment="1">
      <alignment horizontal="left"/>
    </xf>
    <xf numFmtId="0" fontId="67" fillId="0" borderId="0" xfId="0" applyNumberFormat="1" applyFont="1" applyBorder="1" applyAlignment="1">
      <alignment horizontal="left"/>
    </xf>
    <xf numFmtId="49" fontId="67" fillId="0" borderId="0" xfId="0" applyNumberFormat="1" applyFont="1" applyBorder="1" applyAlignment="1">
      <alignment horizontal="left"/>
    </xf>
    <xf numFmtId="0" fontId="67" fillId="0" borderId="0" xfId="0" applyFont="1" applyBorder="1" applyAlignment="1">
      <alignment horizontal="left"/>
    </xf>
    <xf numFmtId="0" fontId="67" fillId="0" borderId="38" xfId="0" applyFont="1" applyBorder="1" applyAlignment="1">
      <alignment horizontal="left"/>
    </xf>
    <xf numFmtId="0" fontId="66" fillId="0" borderId="16" xfId="0" applyFont="1" applyBorder="1" applyAlignment="1">
      <alignment vertical="center" wrapText="1"/>
    </xf>
    <xf numFmtId="0" fontId="67" fillId="0" borderId="0" xfId="0" applyNumberFormat="1" applyFont="1" applyBorder="1" applyAlignment="1">
      <alignment vertical="center" wrapText="1"/>
    </xf>
    <xf numFmtId="49" fontId="67" fillId="0" borderId="0" xfId="0" applyNumberFormat="1" applyFont="1" applyBorder="1" applyAlignment="1">
      <alignment vertical="center" wrapText="1"/>
    </xf>
    <xf numFmtId="0" fontId="67" fillId="0" borderId="0" xfId="0" applyFont="1" applyBorder="1" applyAlignment="1">
      <alignment vertical="center" wrapText="1"/>
    </xf>
    <xf numFmtId="0" fontId="67" fillId="0" borderId="38" xfId="0" applyFont="1" applyBorder="1" applyAlignment="1">
      <alignment vertical="center" wrapText="1"/>
    </xf>
    <xf numFmtId="0" fontId="0" fillId="0" borderId="52" xfId="0" applyFont="1" applyBorder="1" applyAlignment="1"/>
    <xf numFmtId="0" fontId="0" fillId="0" borderId="54" xfId="0" applyFont="1" applyBorder="1" applyAlignment="1"/>
    <xf numFmtId="49" fontId="64" fillId="0" borderId="1" xfId="0" applyNumberFormat="1" applyFont="1" applyBorder="1" applyAlignment="1">
      <alignment horizontal="center"/>
    </xf>
    <xf numFmtId="49" fontId="64" fillId="0" borderId="40" xfId="0" applyNumberFormat="1" applyFont="1" applyBorder="1" applyAlignment="1">
      <alignment horizontal="center"/>
    </xf>
    <xf numFmtId="181" fontId="64" fillId="0" borderId="1" xfId="0" applyNumberFormat="1" applyFont="1" applyBorder="1" applyAlignment="1">
      <alignment horizontal="center"/>
    </xf>
    <xf numFmtId="0" fontId="64" fillId="0" borderId="1" xfId="0" applyNumberFormat="1" applyFont="1" applyBorder="1" applyAlignment="1">
      <alignment horizontal="center"/>
    </xf>
    <xf numFmtId="49" fontId="64" fillId="0" borderId="40" xfId="0" applyNumberFormat="1" applyFont="1" applyBorder="1" applyAlignment="1"/>
    <xf numFmtId="49" fontId="68" fillId="4" borderId="40" xfId="0" applyNumberFormat="1" applyFont="1" applyFill="1" applyBorder="1" applyAlignment="1">
      <alignment vertical="top" wrapText="1"/>
    </xf>
    <xf numFmtId="0" fontId="0" fillId="0" borderId="30" xfId="0" applyFont="1" applyBorder="1" applyAlignment="1"/>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4">
    <dxf>
      <fill>
        <patternFill patternType="solid">
          <fgColor indexed="33"/>
          <bgColor indexed="20"/>
        </patternFill>
      </fill>
    </dxf>
    <dxf>
      <fill>
        <patternFill patternType="solid">
          <fgColor indexed="33"/>
          <bgColor indexed="32"/>
        </patternFill>
      </fill>
    </dxf>
    <dxf>
      <fill>
        <patternFill patternType="solid">
          <fgColor indexed="33"/>
          <bgColor indexed="34"/>
        </patternFill>
      </fill>
    </dxf>
    <dxf>
      <fill>
        <patternFill patternType="solid">
          <fgColor indexed="33"/>
          <bgColor indexed="26"/>
        </patternFill>
      </fill>
    </dxf>
  </dxfs>
  <tableStyles count="0"/>
  <colors>
    <indexedColors>
      <rgbColor rgb="00000000"/>
      <rgbColor rgb="00FFFFFF"/>
      <rgbColor rgb="00FF0000"/>
      <rgbColor rgb="0000FF00"/>
      <rgbColor rgb="000000FF"/>
      <rgbColor rgb="00FFFF00"/>
      <rgbColor rgb="00FF00FF"/>
      <rgbColor rgb="0000FFFF"/>
      <rgbColor rgb="00000000"/>
      <rgbColor rgb="005E88B1"/>
      <rgbColor rgb="00EEF3F4"/>
      <rgbColor rgb="000000FF"/>
      <rgbColor rgb="00FFFFFF"/>
      <rgbColor rgb="0000549F"/>
      <rgbColor rgb="00AAAAAA"/>
      <rgbColor rgb="00000080"/>
      <rgbColor rgb="00222222"/>
      <rgbColor rgb="003C78D8"/>
      <rgbColor rgb="001C4587"/>
      <rgbColor rgb="001155CC"/>
      <rgbColor rgb="0000FF00"/>
      <rgbColor rgb="00E8F0FE"/>
      <rgbColor rgb="00F2F2F2"/>
      <rgbColor rgb="00800080"/>
      <rgbColor rgb="00434343"/>
      <rgbColor rgb="00C9DAF8"/>
      <rgbColor rgb="00FF0000"/>
      <rgbColor rgb="00F3F3F3"/>
      <rgbColor rgb="00363A49"/>
      <rgbColor rgb="000563C1"/>
      <rgbColor rgb="00D0E0E3"/>
      <rgbColor rgb="00FF9900"/>
      <rgbColor rgb="00FFFF00"/>
      <rgbColor rgb="00000000"/>
      <rgbColor rgb="0000FFFF"/>
      <rgbColor rgb="00F4CCCC"/>
      <rgbColor rgb="00EFEFEF"/>
      <rgbColor rgb="00139CC7"/>
      <rgbColor rgb="00ADA42B"/>
      <rgbColor rgb="00906D28"/>
      <rgbColor rgb="00B75B9E"/>
      <rgbColor rgb="00584778"/>
      <rgbColor rgb="00476878"/>
      <rgbColor rgb="00D9860D"/>
      <rgbColor rgb="00785C47"/>
      <rgbColor rgb="00938953"/>
      <rgbColor rgb="0064834D"/>
      <rgbColor rgb="004472C4"/>
      <rgbColor rgb="005DC7CF"/>
      <rgbColor rgb="00F2C340"/>
      <rgbColor rgb="00F38431"/>
      <rgbColor rgb="00BF9000"/>
      <rgbColor rgb="00817B9D"/>
      <rgbColor rgb="0091B02E"/>
      <rgbColor rgb="001F497D"/>
      <rgbColor rgb="007DF97D"/>
      <rgbColor rgb="00980000"/>
      <rgbColor rgb="00111111"/>
      <rgbColor rgb="00D9EAD3"/>
      <rgbColor rgb="00A4C2F4"/>
      <rgbColor rgb="00C27BA0"/>
      <rgbColor rgb="006AA84F"/>
      <rgbColor rgb="00E0F7FA"/>
      <rgbColor rgb="00002060"/>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5" Type="http://schemas.openxmlformats.org/officeDocument/2006/relationships/image" Target="../media/image12.png"/><Relationship Id="rId4" Type="http://schemas.openxmlformats.org/officeDocument/2006/relationships/image" Target="../media/image11.jpeg"/><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9723</xdr:rowOff>
    </xdr:from>
    <xdr:to>
      <xdr:col>0</xdr:col>
      <xdr:colOff>2152650</xdr:colOff>
      <xdr:row>2</xdr:row>
      <xdr:rowOff>714573</xdr:rowOff>
    </xdr:to>
    <xdr:pic>
      <xdr:nvPicPr>
        <xdr:cNvPr id="2" name="Imageimage1.png" descr="Imageimage1.png"/>
        <xdr:cNvPicPr>
          <a:picLocks noChangeAspect="1"/>
        </xdr:cNvPicPr>
      </xdr:nvPicPr>
      <xdr:blipFill>
        <a:blip r:embed="rId1"/>
        <a:stretch>
          <a:fillRect/>
        </a:stretch>
      </xdr:blipFill>
      <xdr:spPr>
        <a:xfrm>
          <a:off x="0" y="3270885"/>
          <a:ext cx="1965960" cy="704850"/>
        </a:xfrm>
        <a:prstGeom prst="rect">
          <a:avLst/>
        </a:prstGeom>
        <a:ln w="12700" cap="flat">
          <a:noFill/>
          <a:miter lim="400000"/>
          <a:headEnd/>
          <a:tailEnd/>
        </a:ln>
        <a:effectLst/>
      </xdr:spPr>
    </xdr:pic>
    <xdr:clientData/>
  </xdr:twoCellAnchor>
  <xdr:twoCellAnchor>
    <xdr:from>
      <xdr:col>0</xdr:col>
      <xdr:colOff>7620</xdr:colOff>
      <xdr:row>0</xdr:row>
      <xdr:rowOff>7620</xdr:rowOff>
    </xdr:from>
    <xdr:to>
      <xdr:col>1</xdr:col>
      <xdr:colOff>0</xdr:colOff>
      <xdr:row>0</xdr:row>
      <xdr:rowOff>873125</xdr:rowOff>
    </xdr:to>
    <xdr:pic>
      <xdr:nvPicPr>
        <xdr:cNvPr id="3" name="Imageimage1.png" descr="Imageimage1.png"/>
        <xdr:cNvPicPr>
          <a:picLocks noChangeAspect="1"/>
        </xdr:cNvPicPr>
      </xdr:nvPicPr>
      <xdr:blipFill>
        <a:blip r:embed="rId1"/>
        <a:stretch>
          <a:fillRect/>
        </a:stretch>
      </xdr:blipFill>
      <xdr:spPr>
        <a:xfrm>
          <a:off x="7620" y="7620"/>
          <a:ext cx="1958340" cy="865505"/>
        </a:xfrm>
        <a:prstGeom prst="rect">
          <a:avLst/>
        </a:prstGeom>
        <a:ln w="12700" cap="flat">
          <a:noFill/>
          <a:miter lim="400000"/>
          <a:headEnd/>
          <a:tailEnd/>
        </a:ln>
        <a:effec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5</xdr:col>
      <xdr:colOff>519430</xdr:colOff>
      <xdr:row>68</xdr:row>
      <xdr:rowOff>684528</xdr:rowOff>
    </xdr:from>
    <xdr:to>
      <xdr:col>5</xdr:col>
      <xdr:colOff>902970</xdr:colOff>
      <xdr:row>69</xdr:row>
      <xdr:rowOff>248918</xdr:rowOff>
    </xdr:to>
    <xdr:sp>
      <xdr:nvSpPr>
        <xdr:cNvPr id="5" name="Shape 5"/>
        <xdr:cNvSpPr txBox="1"/>
      </xdr:nvSpPr>
      <xdr:spPr>
        <a:xfrm>
          <a:off x="10097770" y="50093880"/>
          <a:ext cx="383540" cy="248285"/>
        </a:xfrm>
        <a:prstGeom prst="rect">
          <a:avLst/>
        </a:prstGeom>
        <a:noFill/>
        <a:ln w="12700" cap="flat">
          <a:noFill/>
          <a:miter lim="400000"/>
        </a:ln>
        <a:effectLst/>
      </xdr:spPr>
      <xdr:txBody>
        <a:bodyPr/>
        <a:lstStyle/>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74</xdr:row>
      <xdr:rowOff>0</xdr:rowOff>
    </xdr:from>
    <xdr:to>
      <xdr:col>9</xdr:col>
      <xdr:colOff>304800</xdr:colOff>
      <xdr:row>101</xdr:row>
      <xdr:rowOff>0</xdr:rowOff>
    </xdr:to>
    <xdr:pic>
      <xdr:nvPicPr>
        <xdr:cNvPr id="7" name="Imageimage2.png" descr="Imageimage2.png"/>
        <xdr:cNvPicPr>
          <a:picLocks noChangeAspect="1"/>
        </xdr:cNvPicPr>
      </xdr:nvPicPr>
      <xdr:blipFill>
        <a:blip r:embed="rId1"/>
        <a:stretch>
          <a:fillRect/>
        </a:stretch>
      </xdr:blipFill>
      <xdr:spPr>
        <a:xfrm>
          <a:off x="990600" y="14081760"/>
          <a:ext cx="8229600" cy="5143500"/>
        </a:xfrm>
        <a:prstGeom prst="rect">
          <a:avLst/>
        </a:prstGeom>
        <a:ln w="12700" cap="flat">
          <a:noFill/>
          <a:miter lim="400000"/>
          <a:headEnd/>
          <a:tailEnd/>
        </a:ln>
        <a:effectLst/>
      </xdr:spPr>
    </xdr:pic>
    <xdr:clientData/>
  </xdr:twoCellAnchor>
  <xdr:twoCellAnchor>
    <xdr:from>
      <xdr:col>12</xdr:col>
      <xdr:colOff>0</xdr:colOff>
      <xdr:row>76</xdr:row>
      <xdr:rowOff>0</xdr:rowOff>
    </xdr:from>
    <xdr:to>
      <xdr:col>18</xdr:col>
      <xdr:colOff>514350</xdr:colOff>
      <xdr:row>98</xdr:row>
      <xdr:rowOff>66675</xdr:rowOff>
    </xdr:to>
    <xdr:pic>
      <xdr:nvPicPr>
        <xdr:cNvPr id="8" name="Imageimage7.png" descr="Imageimage7.png"/>
        <xdr:cNvPicPr>
          <a:picLocks noChangeAspect="1"/>
        </xdr:cNvPicPr>
      </xdr:nvPicPr>
      <xdr:blipFill>
        <a:blip r:embed="rId2"/>
        <a:stretch>
          <a:fillRect/>
        </a:stretch>
      </xdr:blipFill>
      <xdr:spPr>
        <a:xfrm>
          <a:off x="11887200" y="14462760"/>
          <a:ext cx="6457950" cy="4257675"/>
        </a:xfrm>
        <a:prstGeom prst="rect">
          <a:avLst/>
        </a:prstGeom>
        <a:ln w="12700" cap="flat">
          <a:noFill/>
          <a:miter lim="400000"/>
          <a:headEnd/>
          <a:tailEnd/>
        </a:ln>
        <a:effectLst/>
      </xdr:spPr>
    </xdr:pic>
    <xdr:clientData/>
  </xdr:twoCellAnchor>
  <xdr:twoCellAnchor>
    <xdr:from>
      <xdr:col>0</xdr:col>
      <xdr:colOff>962025</xdr:colOff>
      <xdr:row>41</xdr:row>
      <xdr:rowOff>57150</xdr:rowOff>
    </xdr:from>
    <xdr:to>
      <xdr:col>6</xdr:col>
      <xdr:colOff>476250</xdr:colOff>
      <xdr:row>55</xdr:row>
      <xdr:rowOff>161925</xdr:rowOff>
    </xdr:to>
    <xdr:pic>
      <xdr:nvPicPr>
        <xdr:cNvPr id="9" name="Imageimage11.png" descr="Imageimage11.png"/>
        <xdr:cNvPicPr>
          <a:picLocks noChangeAspect="1"/>
        </xdr:cNvPicPr>
      </xdr:nvPicPr>
      <xdr:blipFill>
        <a:blip r:embed="rId3"/>
        <a:stretch>
          <a:fillRect/>
        </a:stretch>
      </xdr:blipFill>
      <xdr:spPr>
        <a:xfrm>
          <a:off x="962025" y="7884795"/>
          <a:ext cx="5457825" cy="2771775"/>
        </a:xfrm>
        <a:prstGeom prst="rect">
          <a:avLst/>
        </a:prstGeom>
        <a:ln w="12700" cap="flat">
          <a:noFill/>
          <a:miter lim="400000"/>
          <a:headEnd/>
          <a:tailEnd/>
        </a:ln>
        <a:effectLst/>
      </xdr:spPr>
    </xdr:pic>
    <xdr:clientData/>
  </xdr:twoCellAnchor>
  <xdr:twoCellAnchor>
    <xdr:from>
      <xdr:col>7</xdr:col>
      <xdr:colOff>962025</xdr:colOff>
      <xdr:row>41</xdr:row>
      <xdr:rowOff>0</xdr:rowOff>
    </xdr:from>
    <xdr:to>
      <xdr:col>12</xdr:col>
      <xdr:colOff>638175</xdr:colOff>
      <xdr:row>54</xdr:row>
      <xdr:rowOff>85725</xdr:rowOff>
    </xdr:to>
    <xdr:pic>
      <xdr:nvPicPr>
        <xdr:cNvPr id="10" name="Imageimage6.png" descr="Imageimage6.png"/>
        <xdr:cNvPicPr>
          <a:picLocks noChangeAspect="1"/>
        </xdr:cNvPicPr>
      </xdr:nvPicPr>
      <xdr:blipFill>
        <a:blip r:embed="rId4"/>
        <a:stretch>
          <a:fillRect/>
        </a:stretch>
      </xdr:blipFill>
      <xdr:spPr>
        <a:xfrm>
          <a:off x="7896225" y="7827645"/>
          <a:ext cx="4629150" cy="2562225"/>
        </a:xfrm>
        <a:prstGeom prst="rect">
          <a:avLst/>
        </a:prstGeom>
        <a:ln w="12700" cap="flat">
          <a:noFill/>
          <a:miter lim="400000"/>
          <a:headEnd/>
          <a:tailEnd/>
        </a:ln>
        <a:effectLst/>
      </xdr:spPr>
    </xdr:pic>
    <xdr:clientData/>
  </xdr:twoCellAnchor>
  <xdr:twoCellAnchor>
    <xdr:from>
      <xdr:col>13</xdr:col>
      <xdr:colOff>933450</xdr:colOff>
      <xdr:row>41</xdr:row>
      <xdr:rowOff>0</xdr:rowOff>
    </xdr:from>
    <xdr:to>
      <xdr:col>18</xdr:col>
      <xdr:colOff>523875</xdr:colOff>
      <xdr:row>54</xdr:row>
      <xdr:rowOff>85725</xdr:rowOff>
    </xdr:to>
    <xdr:pic>
      <xdr:nvPicPr>
        <xdr:cNvPr id="11" name="Imageimage12.png" descr="Imageimage12.png"/>
        <xdr:cNvPicPr>
          <a:picLocks noChangeAspect="1"/>
        </xdr:cNvPicPr>
      </xdr:nvPicPr>
      <xdr:blipFill>
        <a:blip r:embed="rId5"/>
        <a:stretch>
          <a:fillRect/>
        </a:stretch>
      </xdr:blipFill>
      <xdr:spPr>
        <a:xfrm>
          <a:off x="13811250" y="7827645"/>
          <a:ext cx="4543425" cy="2562225"/>
        </a:xfrm>
        <a:prstGeom prst="rect">
          <a:avLst/>
        </a:prstGeom>
        <a:ln w="12700" cap="flat">
          <a:noFill/>
          <a:miter lim="400000"/>
          <a:headEnd/>
          <a:tailEnd/>
        </a:ln>
        <a:effectLst/>
      </xdr:spPr>
    </xdr:pic>
    <xdr:clientData/>
  </xdr:twoCellAnchor>
  <xdr:twoCellAnchor>
    <xdr:from>
      <xdr:col>0</xdr:col>
      <xdr:colOff>962025</xdr:colOff>
      <xdr:row>103</xdr:row>
      <xdr:rowOff>171450</xdr:rowOff>
    </xdr:from>
    <xdr:to>
      <xdr:col>9</xdr:col>
      <xdr:colOff>161925</xdr:colOff>
      <xdr:row>125</xdr:row>
      <xdr:rowOff>152400</xdr:rowOff>
    </xdr:to>
    <xdr:pic>
      <xdr:nvPicPr>
        <xdr:cNvPr id="12" name="Imageimage8.png" descr="Imageimage8.png"/>
        <xdr:cNvPicPr>
          <a:picLocks noChangeAspect="1"/>
        </xdr:cNvPicPr>
      </xdr:nvPicPr>
      <xdr:blipFill>
        <a:blip r:embed="rId6"/>
        <a:stretch>
          <a:fillRect/>
        </a:stretch>
      </xdr:blipFill>
      <xdr:spPr>
        <a:xfrm>
          <a:off x="962025" y="19745325"/>
          <a:ext cx="8115300" cy="4171950"/>
        </a:xfrm>
        <a:prstGeom prst="rect">
          <a:avLst/>
        </a:prstGeom>
        <a:ln w="12700" cap="flat">
          <a:noFill/>
          <a:miter lim="400000"/>
          <a:headEnd/>
          <a:tailEnd/>
        </a:ln>
        <a:effectLst/>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933450</xdr:colOff>
      <xdr:row>73</xdr:row>
      <xdr:rowOff>171450</xdr:rowOff>
    </xdr:from>
    <xdr:to>
      <xdr:col>9</xdr:col>
      <xdr:colOff>615950</xdr:colOff>
      <xdr:row>110</xdr:row>
      <xdr:rowOff>95250</xdr:rowOff>
    </xdr:to>
    <xdr:pic>
      <xdr:nvPicPr>
        <xdr:cNvPr id="14" name="Imageimage5.png" descr="Imageimage5.png"/>
        <xdr:cNvPicPr>
          <a:picLocks noChangeAspect="1"/>
        </xdr:cNvPicPr>
      </xdr:nvPicPr>
      <xdr:blipFill>
        <a:blip r:embed="rId1"/>
        <a:stretch>
          <a:fillRect/>
        </a:stretch>
      </xdr:blipFill>
      <xdr:spPr>
        <a:xfrm>
          <a:off x="933450" y="15163800"/>
          <a:ext cx="9199880" cy="6972300"/>
        </a:xfrm>
        <a:prstGeom prst="rect">
          <a:avLst/>
        </a:prstGeom>
        <a:ln w="12700" cap="flat">
          <a:noFill/>
          <a:miter lim="400000"/>
          <a:headEnd/>
          <a:tailEnd/>
        </a:ln>
        <a:effectLst/>
      </xdr:spPr>
    </xdr:pic>
    <xdr:clientData/>
  </xdr:twoCellAnchor>
  <xdr:twoCellAnchor>
    <xdr:from>
      <xdr:col>19</xdr:col>
      <xdr:colOff>209550</xdr:colOff>
      <xdr:row>77</xdr:row>
      <xdr:rowOff>104775</xdr:rowOff>
    </xdr:from>
    <xdr:to>
      <xdr:col>23</xdr:col>
      <xdr:colOff>882650</xdr:colOff>
      <xdr:row>114</xdr:row>
      <xdr:rowOff>28575</xdr:rowOff>
    </xdr:to>
    <xdr:pic>
      <xdr:nvPicPr>
        <xdr:cNvPr id="15" name="Imageimage3.jpg" descr="Imageimage3.jpg"/>
        <xdr:cNvPicPr>
          <a:picLocks noChangeAspect="1"/>
        </xdr:cNvPicPr>
      </xdr:nvPicPr>
      <xdr:blipFill>
        <a:blip r:embed="rId2"/>
        <a:stretch>
          <a:fillRect/>
        </a:stretch>
      </xdr:blipFill>
      <xdr:spPr>
        <a:xfrm>
          <a:off x="22642830" y="15859125"/>
          <a:ext cx="7058660" cy="6972300"/>
        </a:xfrm>
        <a:prstGeom prst="rect">
          <a:avLst/>
        </a:prstGeom>
        <a:ln w="12700" cap="flat">
          <a:noFill/>
          <a:miter lim="400000"/>
          <a:headEnd/>
          <a:tailEnd/>
        </a:ln>
        <a:effectLst/>
      </xdr:spPr>
    </xdr:pic>
    <xdr:clientData/>
  </xdr:twoCellAnchor>
  <xdr:twoCellAnchor>
    <xdr:from>
      <xdr:col>9</xdr:col>
      <xdr:colOff>971550</xdr:colOff>
      <xdr:row>32</xdr:row>
      <xdr:rowOff>19050</xdr:rowOff>
    </xdr:from>
    <xdr:to>
      <xdr:col>14</xdr:col>
      <xdr:colOff>1181100</xdr:colOff>
      <xdr:row>54</xdr:row>
      <xdr:rowOff>171450</xdr:rowOff>
    </xdr:to>
    <xdr:pic>
      <xdr:nvPicPr>
        <xdr:cNvPr id="16" name="Imageimage10.jpg" descr="Imageimage10.jpg"/>
        <xdr:cNvPicPr>
          <a:picLocks noChangeAspect="1"/>
        </xdr:cNvPicPr>
      </xdr:nvPicPr>
      <xdr:blipFill>
        <a:blip r:embed="rId3"/>
        <a:stretch>
          <a:fillRect/>
        </a:stretch>
      </xdr:blipFill>
      <xdr:spPr>
        <a:xfrm>
          <a:off x="10488930" y="6419850"/>
          <a:ext cx="6366510" cy="4943475"/>
        </a:xfrm>
        <a:prstGeom prst="rect">
          <a:avLst/>
        </a:prstGeom>
        <a:ln w="12700" cap="flat">
          <a:noFill/>
          <a:miter lim="400000"/>
          <a:headEnd/>
          <a:tailEnd/>
        </a:ln>
        <a:effectLst/>
      </xdr:spPr>
    </xdr:pic>
    <xdr:clientData/>
  </xdr:twoCellAnchor>
  <xdr:twoCellAnchor>
    <xdr:from>
      <xdr:col>1</xdr:col>
      <xdr:colOff>95250</xdr:colOff>
      <xdr:row>32</xdr:row>
      <xdr:rowOff>28575</xdr:rowOff>
    </xdr:from>
    <xdr:to>
      <xdr:col>8</xdr:col>
      <xdr:colOff>196850</xdr:colOff>
      <xdr:row>56</xdr:row>
      <xdr:rowOff>171450</xdr:rowOff>
    </xdr:to>
    <xdr:pic>
      <xdr:nvPicPr>
        <xdr:cNvPr id="17" name="Imageimage9.jpg" descr="Imageimage9.jpg"/>
        <xdr:cNvPicPr>
          <a:picLocks noChangeAspect="1"/>
        </xdr:cNvPicPr>
      </xdr:nvPicPr>
      <xdr:blipFill>
        <a:blip r:embed="rId4"/>
        <a:stretch>
          <a:fillRect/>
        </a:stretch>
      </xdr:blipFill>
      <xdr:spPr>
        <a:xfrm>
          <a:off x="1085850" y="6429375"/>
          <a:ext cx="7637780" cy="5334000"/>
        </a:xfrm>
        <a:prstGeom prst="rect">
          <a:avLst/>
        </a:prstGeom>
        <a:ln w="12700" cap="flat">
          <a:noFill/>
          <a:miter lim="400000"/>
          <a:headEnd/>
          <a:tailEnd/>
        </a:ln>
        <a:effectLst/>
      </xdr:spPr>
    </xdr:pic>
    <xdr:clientData/>
  </xdr:twoCellAnchor>
  <xdr:twoCellAnchor>
    <xdr:from>
      <xdr:col>16</xdr:col>
      <xdr:colOff>323850</xdr:colOff>
      <xdr:row>33</xdr:row>
      <xdr:rowOff>28575</xdr:rowOff>
    </xdr:from>
    <xdr:to>
      <xdr:col>21</xdr:col>
      <xdr:colOff>234950</xdr:colOff>
      <xdr:row>53</xdr:row>
      <xdr:rowOff>171450</xdr:rowOff>
    </xdr:to>
    <xdr:pic>
      <xdr:nvPicPr>
        <xdr:cNvPr id="18" name="Imageimage4.png" descr="Imageimage4.png"/>
        <xdr:cNvPicPr>
          <a:picLocks noChangeAspect="1"/>
        </xdr:cNvPicPr>
      </xdr:nvPicPr>
      <xdr:blipFill>
        <a:blip r:embed="rId5"/>
        <a:stretch>
          <a:fillRect/>
        </a:stretch>
      </xdr:blipFill>
      <xdr:spPr>
        <a:xfrm>
          <a:off x="18505170" y="6629400"/>
          <a:ext cx="7637780" cy="4533900"/>
        </a:xfrm>
        <a:prstGeom prst="rect">
          <a:avLst/>
        </a:prstGeom>
        <a:ln w="12700" cap="flat">
          <a:noFill/>
          <a:miter lim="400000"/>
          <a:headEnd/>
          <a:tailEnd/>
        </a:ln>
        <a:effectLst/>
      </xdr:spPr>
    </xdr:pic>
    <xdr:clientData/>
  </xdr:twoCellAnchor>
</xdr:wsDr>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Office Theme">
      <a:majorFont>
        <a:latin typeface="Helvetica Neue"/>
        <a:ea typeface="Helvetica Neue"/>
        <a:cs typeface="Helvetica Neue"/>
      </a:majorFont>
      <a:minorFont>
        <a:latin typeface="Helvetica Neue"/>
        <a:ea typeface="Helvetica Neue"/>
        <a:cs typeface="Helvetica Neue"/>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Calibri" panose="020F0502020204030204"/>
            <a:ea typeface="Calibri" panose="020F0502020204030204"/>
            <a:cs typeface="Calibri" panose="020F0502020204030204"/>
            <a:sym typeface="Calibri" panose="020F0502020204030204"/>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hyperlink" Target="http://www3.weforum.org/docs/47498_Industrial_Internet_Things_Safety_Security_Protocol_WP-FINAL.pdf" TargetMode="External"/></Relationships>
</file>

<file path=xl/worksheets/_rels/sheet12.xml.rels><?xml version="1.0" encoding="UTF-8" standalone="yes"?>
<Relationships xmlns="http://schemas.openxmlformats.org/package/2006/relationships"><Relationship Id="rId7" Type="http://schemas.openxmlformats.org/officeDocument/2006/relationships/hyperlink" Target="https://www.scnsoft.com/blog/indicators-of-compromise-their-role-in-a-companys-information-security" TargetMode="External"/><Relationship Id="rId6" Type="http://schemas.openxmlformats.org/officeDocument/2006/relationships/hyperlink" Target="https://www.darkreading.com/attacks-breaches/top-15-indicators-of-compromise/d/d-id/1140647" TargetMode="External"/><Relationship Id="rId5" Type="http://schemas.openxmlformats.org/officeDocument/2006/relationships/hyperlink" Target="https://www.youtube.com/watch?v=J3_paW7mlfs" TargetMode="External"/><Relationship Id="rId4" Type="http://schemas.openxmlformats.org/officeDocument/2006/relationships/hyperlink" Target="https://www.youtube.com/watch?v=g-DI0YP_j-8" TargetMode="External"/><Relationship Id="rId3" Type="http://schemas.openxmlformats.org/officeDocument/2006/relationships/hyperlink" Target="https://digitalguardian.com/blog/what-are-indicators-compromise" TargetMode="External"/><Relationship Id="rId2" Type="http://schemas.openxmlformats.org/officeDocument/2006/relationships/hyperlink" Target="https://nvlpubs.nist.gov/nistpubs/SpecialPublications/NIST.SP.800-61r2.pdf" TargetMode="External"/><Relationship Id="rId1" Type="http://schemas.openxmlformats.org/officeDocument/2006/relationships/hyperlink" Target="https://nvlpubs.nist.gov/nistpubs/SpecialPublications/NIST.SP.800-150.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aws.amazon.com/compliance/shared-responsibility-model/" TargetMode="External"/><Relationship Id="rId7" Type="http://schemas.openxmlformats.org/officeDocument/2006/relationships/hyperlink" Target="https://www.synopsys.com/blogs/software-security/transitioning-applications-to-cloud/" TargetMode="External"/><Relationship Id="rId6" Type="http://schemas.openxmlformats.org/officeDocument/2006/relationships/hyperlink" Target="https://searchcloudcomputing.techtarget.com/definition/Infrastructure-as-a-Service-IaaS" TargetMode="External"/><Relationship Id="rId5" Type="http://schemas.openxmlformats.org/officeDocument/2006/relationships/hyperlink" Target="https://devopedia.org/iot-cloud-platforms" TargetMode="External"/><Relationship Id="rId4" Type="http://schemas.openxmlformats.org/officeDocument/2006/relationships/hyperlink" Target="https://www.nextlink.com.hk/iot-solution/" TargetMode="External"/><Relationship Id="rId3" Type="http://schemas.openxmlformats.org/officeDocument/2006/relationships/hyperlink" Target="https://www.iot-now.com/2017/03/03/59211-common-security-model-typical-hazards-iot/" TargetMode="External"/><Relationship Id="rId2" Type="http://schemas.openxmlformats.org/officeDocument/2006/relationships/hyperlink" Target="https://dzone.com/articles/10-cloud-platforms-for-internet-of-things-iot" TargetMode="External"/><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4" Type="http://schemas.openxmlformats.org/officeDocument/2006/relationships/hyperlink" Target="https://medium.com/@wiprodigital/enterprise-reference-architecture-a-primer-on-iot-based-systems-2c243953ac33" TargetMode="External"/><Relationship Id="rId3" Type="http://schemas.openxmlformats.org/officeDocument/2006/relationships/hyperlink" Target="https://www.forbes.com/sites/mikekavis/2016/02/25/iot-is-the-killer-app-for-big-data/" TargetMode="External"/><Relationship Id="rId2" Type="http://schemas.openxmlformats.org/officeDocument/2006/relationships/hyperlink" Target="https://www.slideshare.net/IoTAnalytics/global-io-t-day-2015-vslideshare" TargetMode="External"/><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nist.gov/cyberframework/online-learning/informative-reference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ist.gov/sites/default/files/documents/cyberframework/cybersecurity-framework-021214.pdf" TargetMode="External"/><Relationship Id="rId2" Type="http://schemas.openxmlformats.org/officeDocument/2006/relationships/hyperlink" Target="http://nvlpubs.nist.gov/nistpubs/SpecialPublications/NIST.SP.800-53r4.pdf" TargetMode="External"/><Relationship Id="rId1" Type="http://schemas.openxmlformats.org/officeDocument/2006/relationships/hyperlink" Target="http://csrc.nist.gov/publications/drafts/nistir-8170/nistir8170-draft.pdf" TargetMode="External"/></Relationships>
</file>

<file path=xl/worksheets/_rels/sheet2.xml.rels><?xml version="1.0" encoding="UTF-8" standalone="yes"?>
<Relationships xmlns="http://schemas.openxmlformats.org/package/2006/relationships"><Relationship Id="rId95" Type="http://schemas.openxmlformats.org/officeDocument/2006/relationships/hyperlink" Target="https://www.zaproxy.org/" TargetMode="External"/><Relationship Id="rId94" Type="http://schemas.openxmlformats.org/officeDocument/2006/relationships/hyperlink" Target="https://www.microsoft.com/en-us/msrc/bounty-microsoft-azure" TargetMode="External"/><Relationship Id="rId93" Type="http://schemas.openxmlformats.org/officeDocument/2006/relationships/hyperlink" Target="https://nvlpubs.nist.gov/nistpubs/SpecialPublications/NIST.SP.800-171a.pdf" TargetMode="External"/><Relationship Id="rId92" Type="http://schemas.openxmlformats.org/officeDocument/2006/relationships/hyperlink" Target="https://attack.mitre.org/" TargetMode="External"/><Relationship Id="rId91" Type="http://schemas.openxmlformats.org/officeDocument/2006/relationships/hyperlink" Target="https://csrc.nist.gov/publications/detail/sp/800-115/final" TargetMode="External"/><Relationship Id="rId90" Type="http://schemas.openxmlformats.org/officeDocument/2006/relationships/hyperlink" Target="https://www.whitehatsec.com/blog/a-model-for-successful-iot-security-assessment/" TargetMode="External"/><Relationship Id="rId9" Type="http://schemas.openxmlformats.org/officeDocument/2006/relationships/hyperlink" Target="https://www.nist.gov/system/files/documents/itl/cloud/NIST_SP-500-291_Version-2_2013_June18_FINAL.pdf" TargetMode="External"/><Relationship Id="rId89" Type="http://schemas.openxmlformats.org/officeDocument/2006/relationships/hyperlink" Target="https://owasp.org/www-project-defectdojo/" TargetMode="External"/><Relationship Id="rId88" Type="http://schemas.openxmlformats.org/officeDocument/2006/relationships/hyperlink" Target="https://events19.linuxfoundation.org/wp-content/uploads/2018/07/ALS19_AGL_RAUC_AS_SOTA_FOTA_SOLUTION_v1r01.pdf" TargetMode="External"/><Relationship Id="rId87" Type="http://schemas.openxmlformats.org/officeDocument/2006/relationships/hyperlink" Target="https://www.iso.org/standard/72311.html" TargetMode="External"/><Relationship Id="rId86" Type="http://schemas.openxmlformats.org/officeDocument/2006/relationships/hyperlink" Target="https://www.i-scoop.eu/iot-security-awareness/" TargetMode="External"/><Relationship Id="rId85" Type="http://schemas.openxmlformats.org/officeDocument/2006/relationships/hyperlink" Target="https://www.silabs.com/documents/public/application-notes/an1233-zigbee-security.pdf" TargetMode="External"/><Relationship Id="rId84" Type="http://schemas.openxmlformats.org/officeDocument/2006/relationships/hyperlink" Target="https://www.blackhat.com/docs/us-15/materials/us-15-Zillner-ZigBee-Exploited-The-Good-The-Bad-And-The-Ugly-wp.pdf" TargetMode="External"/><Relationship Id="rId83" Type="http://schemas.openxmlformats.org/officeDocument/2006/relationships/hyperlink" Target="https://www.rapid7.com/fundamentals/man-in-the-middle-attacks/" TargetMode="External"/><Relationship Id="rId82" Type="http://schemas.openxmlformats.org/officeDocument/2006/relationships/hyperlink" Target="https://www.researchgate.net/publication/322201975_BLE_Beacons_for_Internet_of_Things_Applications_Survey_Challenges_and_Opportunities" TargetMode="External"/><Relationship Id="rId81" Type="http://schemas.openxmlformats.org/officeDocument/2006/relationships/hyperlink" Target="https://nvlpubs.nist.gov/nistpubs/SpecialPublications/NIST.SP.800-124r2-draft.pdf" TargetMode="External"/><Relationship Id="rId80" Type="http://schemas.openxmlformats.org/officeDocument/2006/relationships/hyperlink" Target="https://nvlpubs.nist.gov/nistpubs/SpecialPublications/NIST.SP.800-121r2.pdf" TargetMode="External"/><Relationship Id="rId8" Type="http://schemas.openxmlformats.org/officeDocument/2006/relationships/hyperlink" Target="https://downloads.cloudsecurityalliance.org/assets/research/internet-of-things/recommendations-for-iot-firmware-update-processes.pdf" TargetMode="External"/><Relationship Id="rId79" Type="http://schemas.openxmlformats.org/officeDocument/2006/relationships/hyperlink" Target="https://docs.aws.amazon.com/iot/latest/developerguide/cloud-watch-logs.html" TargetMode="External"/><Relationship Id="rId78" Type="http://schemas.openxmlformats.org/officeDocument/2006/relationships/hyperlink" Target="https://downloads.cloudsecurityalliance.org/initiatives/sdp/SDP_Specification_1.0.pdf" TargetMode="External"/><Relationship Id="rId77" Type="http://schemas.openxmlformats.org/officeDocument/2006/relationships/hyperlink" Target="https://www.cisecurity.org/cis-benchmarks/" TargetMode="External"/><Relationship Id="rId76" Type="http://schemas.openxmlformats.org/officeDocument/2006/relationships/hyperlink" Target="https://github.com/liamg/tfsec" TargetMode="External"/><Relationship Id="rId75" Type="http://schemas.openxmlformats.org/officeDocument/2006/relationships/hyperlink" Target="https://owasp.org/www-project-mobile-security-testing-guide/" TargetMode="External"/><Relationship Id="rId74" Type="http://schemas.openxmlformats.org/officeDocument/2006/relationships/hyperlink" Target="https://owasp.org/www-community/Source_Code_Analysis_Tools" TargetMode="External"/><Relationship Id="rId73" Type="http://schemas.openxmlformats.org/officeDocument/2006/relationships/hyperlink" Target="https://owaspsamm.org/" TargetMode="External"/><Relationship Id="rId72" Type="http://schemas.openxmlformats.org/officeDocument/2006/relationships/hyperlink" Target="https://owasp.org/www-project-api-security/" TargetMode="External"/><Relationship Id="rId71" Type="http://schemas.openxmlformats.org/officeDocument/2006/relationships/hyperlink" Target="https://www.frontiersin.org/articles/10.3389/fpsyg.2018.00861/full" TargetMode="External"/><Relationship Id="rId70" Type="http://schemas.openxmlformats.org/officeDocument/2006/relationships/hyperlink" Target="http://www.csl.sri.com/users/rushby/papers/ARIAS_FinalReport.pdf" TargetMode="External"/><Relationship Id="rId7" Type="http://schemas.openxmlformats.org/officeDocument/2006/relationships/hyperlink" Target="https://www.isaca.org/Journal/archives/2017/Volume-6/Pages/an-iot-control-audit-methodology.aspx" TargetMode="External"/><Relationship Id="rId69" Type="http://schemas.openxmlformats.org/officeDocument/2006/relationships/hyperlink" Target="https://csrc.nist.gov/Projects/Message-Authentication-Codes" TargetMode="External"/><Relationship Id="rId68" Type="http://schemas.openxmlformats.org/officeDocument/2006/relationships/hyperlink" Target="https://developer.apple.com/documentation/security/keychain_services" TargetMode="External"/><Relationship Id="rId67" Type="http://schemas.openxmlformats.org/officeDocument/2006/relationships/hyperlink" Target="https://towardsdatascience.com/slam-intro-fd833ef29e4e" TargetMode="External"/><Relationship Id="rId66" Type="http://schemas.openxmlformats.org/officeDocument/2006/relationships/hyperlink" Target="https://www.osha.gov/dts/osta/otm/otm_iv/otm_iv_4.html" TargetMode="External"/><Relationship Id="rId65" Type="http://schemas.openxmlformats.org/officeDocument/2006/relationships/hyperlink" Target="https://nvlpubs.nist.gov/nistpubs/CSWP/NIST.CSWP.04162018.pdf" TargetMode="External"/><Relationship Id="rId64" Type="http://schemas.openxmlformats.org/officeDocument/2006/relationships/hyperlink" Target="https://i.blackhat.com/us-18/Thu-August-9/us-18-Palansky-Legal-Liability-For-IoT-Vulnerabilities.pdf" TargetMode="External"/><Relationship Id="rId63" Type="http://schemas.openxmlformats.org/officeDocument/2006/relationships/hyperlink" Target="http://www.isaca.org/Knowledge-Center/Research/ResearchDeliverables/Pages/European-Cybersecurity-Implementation-Series.aspx?utm_referrer=" TargetMode="External"/><Relationship Id="rId62" Type="http://schemas.openxmlformats.org/officeDocument/2006/relationships/hyperlink" Target="https://www.nist.gov/cyberframework" TargetMode="External"/><Relationship Id="rId61" Type="http://schemas.openxmlformats.org/officeDocument/2006/relationships/hyperlink" Target="http://www.opengroup.org/iot/iotwp/p2.htm" TargetMode="External"/><Relationship Id="rId60" Type="http://schemas.openxmlformats.org/officeDocument/2006/relationships/hyperlink" Target="http://nvlpubs.nist.gov/nistpubs/SpecialPublications/NIST.SP.800-131Ar1.pdf" TargetMode="External"/><Relationship Id="rId6" Type="http://schemas.openxmlformats.org/officeDocument/2006/relationships/hyperlink" Target="https://www.enisa.europa.eu/publications/good-practices-for-security-of-iot/at_download/fullReport" TargetMode="External"/><Relationship Id="rId59" Type="http://schemas.openxmlformats.org/officeDocument/2006/relationships/hyperlink" Target="https://www.sans.org/reading-room/whitepapers/cloud/proposal-standard-cloud-computing-security-slas-key-metrics-safeguarding-confidential-data-cloud-35872" TargetMode="External"/><Relationship Id="rId58" Type="http://schemas.openxmlformats.org/officeDocument/2006/relationships/hyperlink" Target="https://www.iotsecurityfoundation.org/best-practice-guide-articles/physical-security/" TargetMode="External"/><Relationship Id="rId57" Type="http://schemas.openxmlformats.org/officeDocument/2006/relationships/hyperlink" Target="https://www.ibm.com/blogs/internet-of-things/improving-operations-iot-predictive-maintenance/" TargetMode="External"/><Relationship Id="rId56" Type="http://schemas.openxmlformats.org/officeDocument/2006/relationships/hyperlink" Target="https://cyberx-labs.com/resources/nist-recommendations-for-iot-ics-security/" TargetMode="External"/><Relationship Id="rId55" Type="http://schemas.openxmlformats.org/officeDocument/2006/relationships/hyperlink" Target="https://nvlpubs.nist.gov/nistpubs/SpecialPublications/NIST.SP.800-150.pdf" TargetMode="External"/><Relationship Id="rId54" Type="http://schemas.openxmlformats.org/officeDocument/2006/relationships/hyperlink" Target="https://cloud.google.com/iot/docs/how-tos/logging-monitoring" TargetMode="External"/><Relationship Id="rId53" Type="http://schemas.openxmlformats.org/officeDocument/2006/relationships/hyperlink" Target="https://nvlpubs.nist.gov/nistpubs/ir/2020/NIST.IR.8259A.pdf" TargetMode="External"/><Relationship Id="rId52" Type="http://schemas.openxmlformats.org/officeDocument/2006/relationships/hyperlink" Target="https://legal.thomsonreuters.com/en/insights/articles/understanding-data-privacy-and-cloud-computing" TargetMode="External"/><Relationship Id="rId51" Type="http://schemas.openxmlformats.org/officeDocument/2006/relationships/hyperlink" Target="https://epic.org/privacy/internet/iot/" TargetMode="External"/><Relationship Id="rId50" Type="http://schemas.openxmlformats.org/officeDocument/2006/relationships/hyperlink" Target="https://books.google.com/books?id=F3voDwAAQBAJ&amp;dq=legal+assessment+for+cloud+IoT&amp;source=gbs_navlinks_s" TargetMode="External"/><Relationship Id="rId5" Type="http://schemas.openxmlformats.org/officeDocument/2006/relationships/hyperlink" Target="http://www.iso27001security.com/ISO27k_Model_policy_on_change_management_and_control.docx" TargetMode="External"/><Relationship Id="rId49" Type="http://schemas.openxmlformats.org/officeDocument/2006/relationships/hyperlink" Target="https://csrc.nist.gov/projects/cryptographic-module-validation-program" TargetMode="External"/><Relationship Id="rId48" Type="http://schemas.openxmlformats.org/officeDocument/2006/relationships/hyperlink" Target="http://nvlpubs.nist.gov/nistpubs/ir/2017/NIST.IR.8114.pdf" TargetMode="External"/><Relationship Id="rId47" Type="http://schemas.openxmlformats.org/officeDocument/2006/relationships/hyperlink" Target="https://www.isa.org/standards-and-publications/isa-standards/find-isa-standards-in-numerical-order" TargetMode="External"/><Relationship Id="rId46" Type="http://schemas.openxmlformats.org/officeDocument/2006/relationships/hyperlink" Target="https://www.enisa.europa.eu/publications/baseline-security-recommendations-for-iot" TargetMode="External"/><Relationship Id="rId45" Type="http://schemas.openxmlformats.org/officeDocument/2006/relationships/hyperlink" Target="https://downloads.cloudsecurityalliance.org/assets/research/internet-of-things/future-proofing-the-connected-world.pdf" TargetMode="External"/><Relationship Id="rId44" Type="http://schemas.openxmlformats.org/officeDocument/2006/relationships/hyperlink" Target="https://www.psacertified.org/getting-certified/" TargetMode="External"/><Relationship Id="rId43" Type="http://schemas.openxmlformats.org/officeDocument/2006/relationships/hyperlink" Target="https://nvlpubs.nist.gov/nistpubs/SpecialPublications/NIST.SP.800-63b.pdf" TargetMode="External"/><Relationship Id="rId42" Type="http://schemas.openxmlformats.org/officeDocument/2006/relationships/hyperlink" Target="https://internetinitiative.ieee.org/images/files/resources/white_papers/internet_of_things_feb2017.pdf" TargetMode="External"/><Relationship Id="rId41" Type="http://schemas.openxmlformats.org/officeDocument/2006/relationships/hyperlink" Target="https://pages.nist.gov/800-63-3/" TargetMode="External"/><Relationship Id="rId40" Type="http://schemas.openxmlformats.org/officeDocument/2006/relationships/hyperlink" Target="https://www.ssl.com/article/ssl-tls-automation-for-the-iot-with-acme/" TargetMode="External"/><Relationship Id="rId4" Type="http://schemas.openxmlformats.org/officeDocument/2006/relationships/hyperlink" Target="https://en.wikipedia.org/wiki/Legacy_system" TargetMode="External"/><Relationship Id="rId39" Type="http://schemas.openxmlformats.org/officeDocument/2006/relationships/hyperlink" Target="https://nvd.nist.gov/800-53/Rev4/control/AC-6" TargetMode="External"/><Relationship Id="rId38" Type="http://schemas.openxmlformats.org/officeDocument/2006/relationships/hyperlink" Target="https://azure.microsoft.com/en-us/blog/location-and-maps-in-azure-iot-central-powered-by-azure-maps/" TargetMode="External"/><Relationship Id="rId37" Type="http://schemas.openxmlformats.org/officeDocument/2006/relationships/hyperlink" Target="https://docs.microsoft.com/en-us/aspnet/identity/overview/features-api/best-practices-for-deploying-passwords-and-other-sensitive-data-to-aspnet-and-azure" TargetMode="External"/><Relationship Id="rId36" Type="http://schemas.openxmlformats.org/officeDocument/2006/relationships/hyperlink" Target="https://nvlpubs.nist.gov/nistpubs/ir/2018/NIST.IR.8200.pdf" TargetMode="External"/><Relationship Id="rId35" Type="http://schemas.openxmlformats.org/officeDocument/2006/relationships/hyperlink" Target="https://nvlpubs.nist.gov/nistpubs/SpecialPublications/NIST.SP.800-162.pdf" TargetMode="External"/><Relationship Id="rId34" Type="http://schemas.openxmlformats.org/officeDocument/2006/relationships/hyperlink" Target="https://arxiv.org/pdf/1911.12862.pdf" TargetMode="External"/><Relationship Id="rId33" Type="http://schemas.openxmlformats.org/officeDocument/2006/relationships/hyperlink" Target="https://www.iotacommunications.com/blog/iot-sustainability-solution/" TargetMode="External"/><Relationship Id="rId32" Type="http://schemas.openxmlformats.org/officeDocument/2006/relationships/hyperlink" Target="https://nvlpubs.nist.gov/nistpubs/ir/2019/NIST.IR.8228.pdf" TargetMode="External"/><Relationship Id="rId31" Type="http://schemas.openxmlformats.org/officeDocument/2006/relationships/hyperlink" Target="https://www.isaca.org/Journal/archives/2018/Volume-5/Pages/auditing-the-iot.aspx" TargetMode="External"/><Relationship Id="rId30" Type="http://schemas.openxmlformats.org/officeDocument/2006/relationships/hyperlink" Target="https://ithandbook.ffiec.gov/media/22151/ex_nist_sp_800_34.pdf" TargetMode="External"/><Relationship Id="rId3" Type="http://schemas.openxmlformats.org/officeDocument/2006/relationships/hyperlink" Target="https://nvlpubs.nist.gov/nistpubs/SpecialPublications/NIST.SP.1800-5.pdf" TargetMode="External"/><Relationship Id="rId29" Type="http://schemas.openxmlformats.org/officeDocument/2006/relationships/hyperlink" Target="https://developer.ibm.com/articles/iot-governance-01/" TargetMode="External"/><Relationship Id="rId28" Type="http://schemas.openxmlformats.org/officeDocument/2006/relationships/hyperlink" Target="https://www.iso.org/obp/ui/" TargetMode="External"/><Relationship Id="rId27" Type="http://schemas.openxmlformats.org/officeDocument/2006/relationships/hyperlink" Target="https://nvlpubs.nist.gov/nistpubs/ir/2017/NIST.IR.8114.pdf" TargetMode="External"/><Relationship Id="rId26" Type="http://schemas.openxmlformats.org/officeDocument/2006/relationships/hyperlink" Target="https://nvlpubs.nist.gov/nistpubs/ir/2020/NIST.IR.8259.pdf" TargetMode="External"/><Relationship Id="rId25" Type="http://schemas.openxmlformats.org/officeDocument/2006/relationships/hyperlink" Target="https://www.coalfire.com/news-and-events/newsletter/march-2013/information-governance-get-data-classification-rig" TargetMode="External"/><Relationship Id="rId24" Type="http://schemas.openxmlformats.org/officeDocument/2006/relationships/hyperlink" Target="https://downloads.cloudsecurityalliance.org/assets/research/internet-of-things/identity-and-access-management-for-the-iot.pdf" TargetMode="External"/><Relationship Id="rId23" Type="http://schemas.openxmlformats.org/officeDocument/2006/relationships/hyperlink" Target="https://www.nccoe.nist.gov/publication/1800-15/VolB/index.html" TargetMode="External"/><Relationship Id="rId22" Type="http://schemas.openxmlformats.org/officeDocument/2006/relationships/hyperlink" Target="https://nvlpubs.nist.gov/nistpubs/SpecialPublications/NIST.SP.800-131Ar2.pdf" TargetMode="External"/><Relationship Id="rId21" Type="http://schemas.openxmlformats.org/officeDocument/2006/relationships/hyperlink" Target="https://tools.ietf.org/html/rfc7525" TargetMode="External"/><Relationship Id="rId20" Type="http://schemas.openxmlformats.org/officeDocument/2006/relationships/hyperlink" Target="http://nvlpubs.nist.gov/nistpubs/SpecialPublications/NIST.SP.800-52r1.pdf" TargetMode="External"/><Relationship Id="rId2" Type="http://schemas.openxmlformats.org/officeDocument/2006/relationships/hyperlink" Target="https://www.cisecurity.org/controls/" TargetMode="External"/><Relationship Id="rId19" Type="http://schemas.openxmlformats.org/officeDocument/2006/relationships/hyperlink" Target="http://docs.oasis-open.org/mqtt/mqtt/v3.1.1/errata01/os/mqtt-v3.1.1-errata01-os-complete.html" TargetMode="External"/><Relationship Id="rId18" Type="http://schemas.openxmlformats.org/officeDocument/2006/relationships/hyperlink" Target="https://hitrustalliance.net/" TargetMode="External"/><Relationship Id="rId17" Type="http://schemas.openxmlformats.org/officeDocument/2006/relationships/hyperlink" Target="https://docs.marketo.com/display/public/DOCS/Descriptions+of+Role+Permissions" TargetMode="External"/><Relationship Id="rId16" Type="http://schemas.openxmlformats.org/officeDocument/2006/relationships/hyperlink" Target="https://aws.amazon.com/premiumsupport/knowledge-center/api-gateway-resource-policy-access/" TargetMode="External"/><Relationship Id="rId15" Type="http://schemas.openxmlformats.org/officeDocument/2006/relationships/hyperlink" Target="https://nvlpubs.nist.gov/nistpubs/SpecialPublications/NIST.SP.800-171r1.pdf" TargetMode="External"/><Relationship Id="rId14" Type="http://schemas.openxmlformats.org/officeDocument/2006/relationships/hyperlink" Target="https://nvlpubs.nist.gov/nistpubs/SpecialPublications/NIST.SP.800-204A.pdf" TargetMode="External"/><Relationship Id="rId13" Type="http://schemas.openxmlformats.org/officeDocument/2006/relationships/hyperlink" Target="https://us-cert.cisa.gov/sites/default/files/publications/Cloud_Security_Guidance-.gov_Cloud_Security_Baseline.pdf" TargetMode="External"/><Relationship Id="rId12" Type="http://schemas.openxmlformats.org/officeDocument/2006/relationships/hyperlink" Target="https://cic.gsa.gov/basics/cloud-security" TargetMode="External"/><Relationship Id="rId11" Type="http://schemas.openxmlformats.org/officeDocument/2006/relationships/hyperlink" Target="https://downloads.cloudsecurityalliance.org/assets/research/pla/downloads/2015_05_28_PrivacyLevelAgreementV2_FINAL_JRS5.pdf" TargetMode="External"/><Relationship Id="rId10" Type="http://schemas.openxmlformats.org/officeDocument/2006/relationships/hyperlink" Target="https://www.csrc.nist.gov/publications/detail/sp/800-167/final"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cloudsecurityalliance.org&#19979;&#36733;/" TargetMode="External"/></Relationships>
</file>

<file path=xl/worksheets/_rels/sheet8.xml.rels><?xml version="1.0" encoding="UTF-8" standalone="yes"?>
<Relationships xmlns="http://schemas.openxmlformats.org/package/2006/relationships"><Relationship Id="rId4" Type="http://schemas.openxmlformats.org/officeDocument/2006/relationships/hyperlink" Target="https://www.enisa.europa.eu/publications/archive/risk-management-it-security-for-micro-and-small-businesses/at_download/fullReport" TargetMode="External"/><Relationship Id="rId3" Type="http://schemas.openxmlformats.org/officeDocument/2006/relationships/hyperlink" Target="https://nvlpubs.nist.gov/nistpubs/FIPS/NIST.FIPS.199.pdf" TargetMode="External"/><Relationship Id="rId2" Type="http://schemas.openxmlformats.org/officeDocument/2006/relationships/hyperlink" Target="https://rusecure.rutgers.edu/content/step-2-risk-assessment" TargetMode="External"/><Relationship Id="rId1" Type="http://schemas.openxmlformats.org/officeDocument/2006/relationships/hyperlink" Target="https://security.calpoly.edu/content/policies/asset-risk-level-examples" TargetMode="External"/></Relationships>
</file>

<file path=xl/worksheets/_rels/sheet9.xml.rels><?xml version="1.0" encoding="UTF-8" standalone="yes"?>
<Relationships xmlns="http://schemas.openxmlformats.org/package/2006/relationships"><Relationship Id="rId5" Type="http://schemas.openxmlformats.org/officeDocument/2006/relationships/hyperlink" Target="https://www.enisa.europa.eu/publications/archive/obtaining-support/at_download/fullReport" TargetMode="External"/><Relationship Id="rId4" Type="http://schemas.openxmlformats.org/officeDocument/2006/relationships/hyperlink" Target="https://na.theiia.org/standards-guidance/recommended-guidance/practice-guides/Pages/GTAG1.aspx" TargetMode="External"/><Relationship Id="rId3" Type="http://schemas.openxmlformats.org/officeDocument/2006/relationships/hyperlink" Target="https://nvlpubs.nist.gov/nistpubs/legacy/sp/nistspecialpublication800-100.pdf" TargetMode="External"/><Relationship Id="rId2" Type="http://schemas.openxmlformats.org/officeDocument/2006/relationships/hyperlink" Target="https://www.owasp.org/index.php/Category:Control" TargetMode="External"/><Relationship Id="rId1" Type="http://schemas.openxmlformats.org/officeDocument/2006/relationships/hyperlink" Target="https://www.sans.edu/cyber-research/security-laboratory/article/security-control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52"/>
  <sheetViews>
    <sheetView showGridLines="0" tabSelected="1" zoomScale="70" zoomScaleNormal="70" workbookViewId="0">
      <selection activeCell="J30" sqref="J30"/>
    </sheetView>
  </sheetViews>
  <sheetFormatPr defaultColWidth="14.4444444444444" defaultRowHeight="15" customHeight="1" outlineLevelCol="5"/>
  <cols>
    <col min="1" max="1" width="28.6666666666667" style="1" customWidth="1"/>
    <col min="2" max="5" width="14.4444444444444" style="1" customWidth="1"/>
    <col min="6" max="6" width="29.3333333333333" style="1" customWidth="1"/>
    <col min="7" max="7" width="14.4444444444444" style="1" customWidth="1"/>
    <col min="8" max="16384" width="14.4444444444444" style="1"/>
  </cols>
  <sheetData>
    <row r="1" s="473" customFormat="1" ht="70.2" customHeight="1" spans="1:6">
      <c r="A1" s="474" t="s">
        <v>0</v>
      </c>
      <c r="B1" s="475"/>
      <c r="C1" s="476"/>
      <c r="D1" s="476"/>
      <c r="E1" s="476"/>
      <c r="F1" s="477"/>
    </row>
    <row r="2" ht="186.6" customHeight="1" spans="1:6">
      <c r="A2" s="478" t="s">
        <v>1</v>
      </c>
      <c r="B2" s="479"/>
      <c r="C2" s="480"/>
      <c r="D2" s="480"/>
      <c r="E2" s="480"/>
      <c r="F2" s="481"/>
    </row>
    <row r="3" s="473" customFormat="1" ht="57" customHeight="1" spans="1:6">
      <c r="A3" s="474" t="s">
        <v>2</v>
      </c>
      <c r="B3" s="475"/>
      <c r="C3" s="476"/>
      <c r="D3" s="476"/>
      <c r="E3" s="476"/>
      <c r="F3" s="477"/>
    </row>
    <row r="4" ht="12.45" customHeight="1" spans="1:6">
      <c r="A4" s="482"/>
      <c r="B4" s="483"/>
      <c r="C4" s="483"/>
      <c r="D4" s="483"/>
      <c r="E4" s="483"/>
      <c r="F4" s="484"/>
    </row>
    <row r="5" ht="18" customHeight="1" spans="1:6">
      <c r="A5" s="485"/>
      <c r="B5" s="117"/>
      <c r="C5" s="486" t="s">
        <v>3</v>
      </c>
      <c r="D5" s="487"/>
      <c r="E5" s="487"/>
      <c r="F5" s="488"/>
    </row>
    <row r="6" ht="15.45" customHeight="1" spans="1:6">
      <c r="A6" s="485"/>
      <c r="B6" s="117"/>
      <c r="C6" s="487" t="s">
        <v>4</v>
      </c>
      <c r="D6" s="487"/>
      <c r="E6" s="487"/>
      <c r="F6" s="489"/>
    </row>
    <row r="7" ht="15.45" customHeight="1" spans="1:6">
      <c r="A7" s="490"/>
      <c r="B7" s="117"/>
      <c r="C7" s="487" t="s">
        <v>5</v>
      </c>
      <c r="D7" s="487"/>
      <c r="E7" s="487"/>
      <c r="F7" s="489"/>
    </row>
    <row r="8" ht="15.45" customHeight="1" spans="1:6">
      <c r="A8" s="485"/>
      <c r="B8" s="117"/>
      <c r="C8" s="487" t="s">
        <v>6</v>
      </c>
      <c r="D8" s="487"/>
      <c r="E8" s="487"/>
      <c r="F8" s="489"/>
    </row>
    <row r="9" ht="18" customHeight="1" spans="1:6">
      <c r="A9" s="491"/>
      <c r="B9" s="117"/>
      <c r="C9" s="492"/>
      <c r="D9" s="487"/>
      <c r="E9" s="487"/>
      <c r="F9" s="489"/>
    </row>
    <row r="10" ht="18" customHeight="1" spans="1:6">
      <c r="A10" s="491"/>
      <c r="B10" s="117"/>
      <c r="C10" s="486" t="s">
        <v>7</v>
      </c>
      <c r="D10" s="487"/>
      <c r="E10" s="487"/>
      <c r="F10" s="489"/>
    </row>
    <row r="11" ht="15.45" customHeight="1" spans="1:6">
      <c r="A11" s="491"/>
      <c r="B11" s="117"/>
      <c r="C11" s="487" t="s">
        <v>8</v>
      </c>
      <c r="D11" s="487"/>
      <c r="E11" s="487"/>
      <c r="F11" s="489"/>
    </row>
    <row r="12" ht="15.45" customHeight="1" spans="1:6">
      <c r="A12" s="491"/>
      <c r="B12" s="117"/>
      <c r="C12" s="487" t="s">
        <v>9</v>
      </c>
      <c r="D12" s="487"/>
      <c r="E12" s="487"/>
      <c r="F12" s="489"/>
    </row>
    <row r="13" ht="15.45" customHeight="1" spans="1:6">
      <c r="A13" s="491"/>
      <c r="B13" s="117"/>
      <c r="C13" s="487" t="s">
        <v>10</v>
      </c>
      <c r="D13" s="487"/>
      <c r="E13" s="487"/>
      <c r="F13" s="489"/>
    </row>
    <row r="14" ht="15.45" customHeight="1" spans="1:6">
      <c r="A14" s="491"/>
      <c r="B14" s="117"/>
      <c r="C14" s="487" t="s">
        <v>11</v>
      </c>
      <c r="D14" s="117"/>
      <c r="E14" s="117"/>
      <c r="F14" s="493"/>
    </row>
    <row r="15" ht="15.45" customHeight="1" spans="1:6">
      <c r="A15" s="491"/>
      <c r="B15" s="117"/>
      <c r="C15" s="487" t="s">
        <v>12</v>
      </c>
      <c r="D15" s="117"/>
      <c r="E15" s="117"/>
      <c r="F15" s="493"/>
    </row>
    <row r="16" ht="15.45" customHeight="1" spans="1:6">
      <c r="A16" s="491"/>
      <c r="B16" s="117"/>
      <c r="C16" s="494"/>
      <c r="D16" s="117"/>
      <c r="E16" s="117"/>
      <c r="F16" s="493"/>
    </row>
    <row r="17" ht="18" customHeight="1" spans="1:6">
      <c r="A17" s="491"/>
      <c r="B17" s="117"/>
      <c r="C17" s="486" t="s">
        <v>13</v>
      </c>
      <c r="D17" s="487"/>
      <c r="E17" s="117"/>
      <c r="F17" s="493"/>
    </row>
    <row r="18" ht="18" customHeight="1" spans="1:6">
      <c r="A18" s="491"/>
      <c r="B18" s="117"/>
      <c r="C18" s="495" t="s">
        <v>14</v>
      </c>
      <c r="D18" s="495"/>
      <c r="E18" s="117"/>
      <c r="F18" s="493"/>
    </row>
    <row r="19" ht="15.45" customHeight="1" spans="1:6">
      <c r="A19" s="491"/>
      <c r="B19" s="496" t="s">
        <v>15</v>
      </c>
      <c r="C19" s="496"/>
      <c r="D19" s="496"/>
      <c r="E19" s="117"/>
      <c r="F19" s="493"/>
    </row>
    <row r="20" ht="39" customHeight="1" spans="1:6">
      <c r="A20" s="497" t="s">
        <v>16</v>
      </c>
      <c r="B20" s="475"/>
      <c r="C20" s="476"/>
      <c r="D20" s="476"/>
      <c r="E20" s="476"/>
      <c r="F20" s="477"/>
    </row>
    <row r="21" ht="15.45" customHeight="1" spans="1:6">
      <c r="A21" s="498" t="s">
        <v>17</v>
      </c>
      <c r="B21" s="499"/>
      <c r="C21" s="500"/>
      <c r="D21" s="500"/>
      <c r="E21" s="501"/>
      <c r="F21" s="502"/>
    </row>
    <row r="22" ht="35" customHeight="1" spans="1:6">
      <c r="A22" s="503" t="s">
        <v>18</v>
      </c>
      <c r="B22" s="504"/>
      <c r="C22" s="505"/>
      <c r="D22" s="505"/>
      <c r="E22" s="506"/>
      <c r="F22" s="507"/>
    </row>
    <row r="23" ht="15.45" customHeight="1" spans="1:6">
      <c r="A23" s="498" t="s">
        <v>19</v>
      </c>
      <c r="B23" s="499"/>
      <c r="C23" s="500"/>
      <c r="D23" s="500"/>
      <c r="E23" s="501"/>
      <c r="F23" s="502"/>
    </row>
    <row r="24" ht="15.45" customHeight="1" spans="1:6">
      <c r="A24" s="498" t="s">
        <v>20</v>
      </c>
      <c r="B24" s="499"/>
      <c r="C24" s="500"/>
      <c r="D24" s="500"/>
      <c r="E24" s="501"/>
      <c r="F24" s="502"/>
    </row>
    <row r="25" ht="12.45" customHeight="1" spans="1:6">
      <c r="A25" s="491"/>
      <c r="B25" s="117"/>
      <c r="C25" s="117"/>
      <c r="D25" s="508"/>
      <c r="E25" s="508"/>
      <c r="F25" s="509"/>
    </row>
    <row r="26" ht="22.95" customHeight="1" spans="1:6">
      <c r="A26" s="474" t="s">
        <v>21</v>
      </c>
      <c r="B26" s="475"/>
      <c r="C26" s="476"/>
      <c r="D26" s="476"/>
      <c r="E26" s="476"/>
      <c r="F26" s="477"/>
    </row>
    <row r="27" ht="15.45" customHeight="1" spans="1:6">
      <c r="A27" s="510" t="s">
        <v>22</v>
      </c>
      <c r="B27" s="510" t="s">
        <v>23</v>
      </c>
      <c r="C27" s="511" t="s">
        <v>24</v>
      </c>
      <c r="D27" s="475"/>
      <c r="E27" s="476"/>
      <c r="F27" s="477"/>
    </row>
    <row r="28" ht="15.45" customHeight="1" spans="1:6">
      <c r="A28" s="512">
        <v>43529</v>
      </c>
      <c r="B28" s="513">
        <v>1</v>
      </c>
      <c r="C28" s="514" t="s">
        <v>25</v>
      </c>
      <c r="D28" s="475"/>
      <c r="E28" s="476"/>
      <c r="F28" s="477"/>
    </row>
    <row r="29" ht="15.45" customHeight="1" spans="1:6">
      <c r="A29" s="512">
        <v>44217</v>
      </c>
      <c r="B29" s="513">
        <v>2</v>
      </c>
      <c r="C29" s="514" t="s">
        <v>26</v>
      </c>
      <c r="D29" s="475"/>
      <c r="E29" s="476"/>
      <c r="F29" s="477"/>
    </row>
    <row r="30" ht="165.45" customHeight="1" spans="1:6">
      <c r="A30" s="515" t="s">
        <v>27</v>
      </c>
      <c r="B30" s="475"/>
      <c r="C30" s="476"/>
      <c r="D30" s="476"/>
      <c r="E30" s="476"/>
      <c r="F30" s="477"/>
    </row>
    <row r="31" ht="12.45" customHeight="1"/>
    <row r="32" ht="12.45" customHeight="1"/>
    <row r="33" ht="12.45" customHeight="1"/>
    <row r="34" ht="12.45" customHeight="1"/>
    <row r="35" ht="12.45" customHeight="1"/>
    <row r="36" ht="12.45" customHeight="1"/>
    <row r="37" ht="12.45" customHeight="1"/>
    <row r="38" ht="12.45" customHeight="1"/>
    <row r="39" ht="12.45" customHeight="1"/>
    <row r="40" ht="12.45" customHeight="1"/>
    <row r="41" ht="12.45" customHeight="1"/>
    <row r="42" ht="12.45" customHeight="1"/>
    <row r="43" ht="12.45" customHeight="1"/>
    <row r="44" ht="12.45" customHeight="1"/>
    <row r="45" ht="12.45" customHeight="1"/>
    <row r="46" ht="12.45" customHeight="1"/>
    <row r="47" ht="12.45" customHeight="1"/>
    <row r="48" ht="12.45" customHeight="1"/>
    <row r="49" ht="12.45" customHeight="1"/>
    <row r="50" ht="12.45" customHeight="1"/>
    <row r="51" ht="12.45" customHeight="1"/>
    <row r="52" ht="12.45" customHeight="1"/>
    <row r="53" ht="12.45" customHeight="1"/>
    <row r="54" ht="12.45" customHeight="1"/>
    <row r="55" ht="12.45" customHeight="1"/>
    <row r="56" ht="12.45" customHeight="1"/>
    <row r="57" ht="12.45" customHeight="1"/>
    <row r="58" ht="12.45" customHeight="1"/>
    <row r="59" ht="12.45" customHeight="1"/>
    <row r="60" ht="12.45" customHeight="1"/>
    <row r="61" ht="12.45" customHeight="1"/>
    <row r="62" ht="12.45" customHeight="1"/>
    <row r="63" ht="12.45" customHeight="1"/>
    <row r="64" ht="12.45" customHeight="1"/>
    <row r="65" ht="12.45" customHeight="1"/>
    <row r="66" ht="12.45" customHeight="1"/>
    <row r="67" ht="12.45" customHeight="1"/>
    <row r="68" ht="12.45" customHeight="1"/>
    <row r="69" ht="12.45" customHeight="1"/>
    <row r="70" ht="12.45" customHeight="1"/>
    <row r="71" ht="12.45" customHeight="1"/>
    <row r="72" ht="12.45" customHeight="1"/>
    <row r="73" ht="12.45" customHeight="1"/>
    <row r="74" ht="12.45" customHeight="1"/>
    <row r="75" ht="12.45" customHeight="1"/>
    <row r="76" ht="12.45" customHeight="1"/>
    <row r="77" ht="12.45" customHeight="1"/>
    <row r="78" ht="12.45" customHeight="1"/>
    <row r="79" ht="12.45" customHeight="1"/>
    <row r="80" ht="12.45" customHeight="1"/>
    <row r="81" ht="12.45" customHeight="1"/>
    <row r="82" ht="12.45" customHeight="1"/>
    <row r="83" ht="12.45" customHeight="1"/>
    <row r="84" ht="12.45" customHeight="1"/>
    <row r="85" ht="12.45" customHeight="1"/>
    <row r="86" ht="12.45" customHeight="1"/>
    <row r="87" ht="12.45" customHeight="1"/>
    <row r="88" ht="12.45" customHeight="1"/>
    <row r="89" ht="12.45" customHeight="1"/>
    <row r="90" ht="12.45" customHeight="1"/>
    <row r="91" ht="12.45" customHeight="1"/>
    <row r="92" ht="12.45" customHeight="1"/>
    <row r="93" ht="12.45" customHeight="1"/>
    <row r="94" ht="12.45" customHeight="1"/>
    <row r="95" ht="12.45" customHeight="1"/>
    <row r="96" ht="12.45" customHeight="1"/>
    <row r="97" ht="12.45" customHeight="1"/>
    <row r="98" ht="12.45" customHeight="1"/>
    <row r="99" ht="12.45" customHeight="1"/>
    <row r="100" ht="12.45" customHeight="1"/>
    <row r="101" ht="12.45" customHeight="1"/>
    <row r="102" ht="12.45" customHeight="1"/>
    <row r="103" ht="12.45" customHeight="1"/>
    <row r="104" ht="12.45" customHeight="1"/>
    <row r="105" ht="12.45" customHeight="1"/>
    <row r="106" ht="12.45" customHeight="1"/>
    <row r="107" ht="12.45" customHeight="1"/>
    <row r="108" ht="12.45" customHeight="1"/>
    <row r="109" ht="12.45" customHeight="1"/>
    <row r="110" ht="12.45" customHeight="1"/>
    <row r="111" ht="12.45" customHeight="1"/>
    <row r="112" ht="12.45" customHeight="1"/>
    <row r="113" ht="12.45" customHeight="1"/>
    <row r="114" ht="12.45" customHeight="1"/>
    <row r="115" ht="12.45" customHeight="1"/>
    <row r="116" ht="12.45" customHeight="1"/>
    <row r="117" ht="12.45" customHeight="1"/>
    <row r="118" ht="12.45" customHeight="1"/>
    <row r="119" ht="12.45" customHeight="1"/>
    <row r="120" ht="12.45" customHeight="1"/>
    <row r="121" ht="12.45" customHeight="1"/>
    <row r="122" ht="12.45" customHeight="1"/>
    <row r="123" ht="12.45" customHeight="1"/>
    <row r="124" ht="12.45" customHeight="1"/>
    <row r="125" ht="12.45" customHeight="1"/>
    <row r="126" ht="12.45" customHeight="1"/>
    <row r="127" ht="12.45" customHeight="1"/>
    <row r="128" ht="12.45" customHeight="1"/>
    <row r="129" ht="12.45" customHeight="1"/>
    <row r="130" ht="12.45" customHeight="1"/>
    <row r="131" ht="12.45" customHeight="1"/>
    <row r="132" ht="12.45" customHeight="1"/>
    <row r="133" ht="12.45" customHeight="1"/>
    <row r="134" ht="12.45" customHeight="1"/>
    <row r="135" ht="12.45" customHeight="1"/>
    <row r="136" ht="12.45" customHeight="1"/>
    <row r="137" ht="12.45" customHeight="1"/>
    <row r="138" ht="12.45" customHeight="1"/>
    <row r="139" ht="12.45" customHeight="1"/>
    <row r="140" ht="12.45" customHeight="1"/>
    <row r="141" ht="12.45" customHeight="1"/>
    <row r="142" ht="12.45" customHeight="1"/>
    <row r="143" ht="12.45" customHeight="1"/>
    <row r="144" ht="12.45" customHeight="1"/>
    <row r="145" ht="12.45" customHeight="1"/>
    <row r="146" ht="12.45" customHeight="1"/>
    <row r="147" ht="12.45" customHeight="1"/>
    <row r="148" ht="12.45" customHeight="1"/>
    <row r="149" ht="12.45" customHeight="1"/>
    <row r="150" ht="12.45" customHeight="1"/>
    <row r="151" ht="12.45" customHeight="1"/>
    <row r="152" ht="12.45" customHeight="1"/>
    <row r="153" ht="12.45" customHeight="1"/>
    <row r="154" ht="12.45" customHeight="1"/>
    <row r="155" ht="12.45" customHeight="1"/>
    <row r="156" ht="12.45" customHeight="1"/>
    <row r="157" ht="12.45" customHeight="1"/>
    <row r="158" ht="12.45" customHeight="1"/>
    <row r="159" ht="12.45" customHeight="1"/>
    <row r="160" ht="12.45" customHeight="1"/>
    <row r="161" ht="12.45" customHeight="1"/>
    <row r="162" ht="12.45" customHeight="1"/>
    <row r="163" ht="12.45" customHeight="1"/>
    <row r="164" ht="12.45" customHeight="1"/>
    <row r="165" ht="12.45" customHeight="1"/>
    <row r="166" ht="12.45" customHeight="1"/>
    <row r="167" ht="12.45" customHeight="1"/>
    <row r="168" ht="12.45" customHeight="1"/>
    <row r="169" ht="12.45" customHeight="1"/>
    <row r="170" ht="12.45" customHeight="1"/>
    <row r="171" ht="12.45" customHeight="1"/>
    <row r="172" ht="12.45" customHeight="1"/>
    <row r="173" ht="12.45" customHeight="1"/>
    <row r="174" ht="12.45" customHeight="1"/>
    <row r="175" ht="12.45" customHeight="1"/>
    <row r="176" ht="12.45" customHeight="1"/>
    <row r="177" ht="12.45" customHeight="1"/>
    <row r="178" ht="12.45" customHeight="1"/>
    <row r="179" ht="12.45" customHeight="1"/>
    <row r="180" ht="12.45" customHeight="1"/>
    <row r="181" ht="12.45" customHeight="1"/>
    <row r="182" ht="12.45" customHeight="1"/>
    <row r="183" ht="12.45" customHeight="1"/>
    <row r="184" ht="12.45" customHeight="1"/>
    <row r="185" ht="12.45" customHeight="1"/>
    <row r="186" ht="12.45" customHeight="1"/>
    <row r="187" ht="12.45" customHeight="1"/>
    <row r="188" ht="12.45" customHeight="1"/>
    <row r="189" ht="12.45" customHeight="1"/>
    <row r="190" ht="12.45" customHeight="1"/>
    <row r="191" ht="12.45" customHeight="1"/>
    <row r="192" ht="12.45" customHeight="1"/>
    <row r="193" ht="12.45" customHeight="1"/>
    <row r="194" ht="12.45" customHeight="1"/>
    <row r="195" ht="12.45" customHeight="1"/>
    <row r="196" ht="12.45" customHeight="1"/>
    <row r="197" ht="12.45" customHeight="1"/>
    <row r="198" ht="12.45" customHeight="1"/>
    <row r="199" ht="12.45" customHeight="1"/>
    <row r="200" ht="12.45" customHeight="1"/>
    <row r="201" ht="12.45" customHeight="1" spans="1:6">
      <c r="A201" s="491"/>
      <c r="B201" s="117"/>
      <c r="C201" s="117"/>
      <c r="D201" s="33"/>
      <c r="E201" s="20"/>
      <c r="F201" s="20"/>
    </row>
    <row r="202" ht="12.45" customHeight="1" spans="1:6">
      <c r="A202" s="491"/>
      <c r="B202" s="117"/>
      <c r="C202" s="117"/>
      <c r="D202" s="33"/>
      <c r="E202" s="20"/>
      <c r="F202" s="20"/>
    </row>
    <row r="203" ht="12.45" customHeight="1" spans="1:6">
      <c r="A203" s="491"/>
      <c r="B203" s="117"/>
      <c r="C203" s="117"/>
      <c r="D203" s="33"/>
      <c r="E203" s="20"/>
      <c r="F203" s="20"/>
    </row>
    <row r="204" ht="12.45" customHeight="1" spans="1:6">
      <c r="A204" s="491"/>
      <c r="B204" s="117"/>
      <c r="C204" s="117"/>
      <c r="D204" s="33"/>
      <c r="E204" s="20"/>
      <c r="F204" s="20"/>
    </row>
    <row r="205" ht="12.45" customHeight="1" spans="1:6">
      <c r="A205" s="491"/>
      <c r="B205" s="117"/>
      <c r="C205" s="117"/>
      <c r="D205" s="33"/>
      <c r="E205" s="20"/>
      <c r="F205" s="20"/>
    </row>
    <row r="206" ht="12.45" customHeight="1" spans="1:6">
      <c r="A206" s="491"/>
      <c r="B206" s="117"/>
      <c r="C206" s="117"/>
      <c r="D206" s="33"/>
      <c r="E206" s="20"/>
      <c r="F206" s="20"/>
    </row>
    <row r="207" ht="12.45" customHeight="1" spans="1:6">
      <c r="A207" s="491"/>
      <c r="B207" s="117"/>
      <c r="C207" s="117"/>
      <c r="D207" s="33"/>
      <c r="E207" s="20"/>
      <c r="F207" s="20"/>
    </row>
    <row r="208" ht="12.45" customHeight="1" spans="1:6">
      <c r="A208" s="491"/>
      <c r="B208" s="117"/>
      <c r="C208" s="117"/>
      <c r="D208" s="33"/>
      <c r="E208" s="20"/>
      <c r="F208" s="20"/>
    </row>
    <row r="209" ht="12.45" customHeight="1" spans="1:6">
      <c r="A209" s="491"/>
      <c r="B209" s="117"/>
      <c r="C209" s="117"/>
      <c r="D209" s="33"/>
      <c r="E209" s="20"/>
      <c r="F209" s="20"/>
    </row>
    <row r="210" ht="12.45" customHeight="1" spans="1:6">
      <c r="A210" s="491"/>
      <c r="B210" s="117"/>
      <c r="C210" s="117"/>
      <c r="D210" s="33"/>
      <c r="E210" s="20"/>
      <c r="F210" s="20"/>
    </row>
    <row r="211" ht="12.45" customHeight="1" spans="1:6">
      <c r="A211" s="491"/>
      <c r="B211" s="117"/>
      <c r="C211" s="117"/>
      <c r="D211" s="33"/>
      <c r="E211" s="20"/>
      <c r="F211" s="20"/>
    </row>
    <row r="212" ht="12.45" customHeight="1" spans="1:6">
      <c r="A212" s="491"/>
      <c r="B212" s="117"/>
      <c r="C212" s="117"/>
      <c r="D212" s="33"/>
      <c r="E212" s="20"/>
      <c r="F212" s="20"/>
    </row>
    <row r="213" ht="12.45" customHeight="1" spans="1:6">
      <c r="A213" s="491"/>
      <c r="B213" s="117"/>
      <c r="C213" s="117"/>
      <c r="D213" s="33"/>
      <c r="E213" s="20"/>
      <c r="F213" s="20"/>
    </row>
    <row r="214" ht="12.45" customHeight="1" spans="1:6">
      <c r="A214" s="491"/>
      <c r="B214" s="117"/>
      <c r="C214" s="117"/>
      <c r="D214" s="33"/>
      <c r="E214" s="20"/>
      <c r="F214" s="20"/>
    </row>
    <row r="215" ht="12.45" customHeight="1" spans="1:6">
      <c r="A215" s="491"/>
      <c r="B215" s="117"/>
      <c r="C215" s="117"/>
      <c r="D215" s="33"/>
      <c r="E215" s="20"/>
      <c r="F215" s="20"/>
    </row>
    <row r="216" ht="12.45" customHeight="1" spans="1:6">
      <c r="A216" s="491"/>
      <c r="B216" s="117"/>
      <c r="C216" s="117"/>
      <c r="D216" s="33"/>
      <c r="E216" s="20"/>
      <c r="F216" s="20"/>
    </row>
    <row r="217" ht="12.45" customHeight="1" spans="1:6">
      <c r="A217" s="491"/>
      <c r="B217" s="117"/>
      <c r="C217" s="117"/>
      <c r="D217" s="33"/>
      <c r="E217" s="20"/>
      <c r="F217" s="20"/>
    </row>
    <row r="218" ht="12.45" customHeight="1" spans="1:6">
      <c r="A218" s="491"/>
      <c r="B218" s="117"/>
      <c r="C218" s="117"/>
      <c r="D218" s="33"/>
      <c r="E218" s="20"/>
      <c r="F218" s="20"/>
    </row>
    <row r="219" ht="12.45" customHeight="1" spans="1:6">
      <c r="A219" s="491"/>
      <c r="B219" s="117"/>
      <c r="C219" s="117"/>
      <c r="D219" s="33"/>
      <c r="E219" s="20"/>
      <c r="F219" s="20"/>
    </row>
    <row r="220" ht="12.45" customHeight="1" spans="1:6">
      <c r="A220" s="491"/>
      <c r="B220" s="117"/>
      <c r="C220" s="117"/>
      <c r="D220" s="33"/>
      <c r="E220" s="20"/>
      <c r="F220" s="20"/>
    </row>
    <row r="221" ht="12.45" customHeight="1" spans="1:6">
      <c r="A221" s="491"/>
      <c r="B221" s="117"/>
      <c r="C221" s="117"/>
      <c r="D221" s="33"/>
      <c r="E221" s="20"/>
      <c r="F221" s="20"/>
    </row>
    <row r="222" ht="12.45" customHeight="1" spans="1:6">
      <c r="A222" s="491"/>
      <c r="B222" s="117"/>
      <c r="C222" s="117"/>
      <c r="D222" s="33"/>
      <c r="E222" s="20"/>
      <c r="F222" s="20"/>
    </row>
    <row r="223" ht="12.45" customHeight="1" spans="1:6">
      <c r="A223" s="491"/>
      <c r="B223" s="117"/>
      <c r="C223" s="117"/>
      <c r="D223" s="33"/>
      <c r="E223" s="20"/>
      <c r="F223" s="20"/>
    </row>
    <row r="224" ht="12.45" customHeight="1" spans="1:6">
      <c r="A224" s="491"/>
      <c r="B224" s="117"/>
      <c r="C224" s="117"/>
      <c r="D224" s="33"/>
      <c r="E224" s="20"/>
      <c r="F224" s="20"/>
    </row>
    <row r="225" ht="12.45" customHeight="1" spans="1:6">
      <c r="A225" s="491"/>
      <c r="B225" s="117"/>
      <c r="C225" s="117"/>
      <c r="D225" s="33"/>
      <c r="E225" s="20"/>
      <c r="F225" s="20"/>
    </row>
    <row r="226" ht="12.45" customHeight="1" spans="1:6">
      <c r="A226" s="491"/>
      <c r="B226" s="117"/>
      <c r="C226" s="117"/>
      <c r="D226" s="33"/>
      <c r="E226" s="20"/>
      <c r="F226" s="20"/>
    </row>
    <row r="227" ht="12.45" customHeight="1" spans="1:6">
      <c r="A227" s="491"/>
      <c r="B227" s="117"/>
      <c r="C227" s="117"/>
      <c r="D227" s="33"/>
      <c r="E227" s="20"/>
      <c r="F227" s="20"/>
    </row>
    <row r="228" ht="12.45" customHeight="1" spans="1:6">
      <c r="A228" s="491"/>
      <c r="B228" s="117"/>
      <c r="C228" s="117"/>
      <c r="D228" s="33"/>
      <c r="E228" s="20"/>
      <c r="F228" s="20"/>
    </row>
    <row r="229" ht="12.45" customHeight="1" spans="1:6">
      <c r="A229" s="491"/>
      <c r="B229" s="117"/>
      <c r="C229" s="117"/>
      <c r="D229" s="33"/>
      <c r="E229" s="20"/>
      <c r="F229" s="20"/>
    </row>
    <row r="230" ht="12.45" customHeight="1" spans="1:6">
      <c r="A230" s="491"/>
      <c r="B230" s="117"/>
      <c r="C230" s="117"/>
      <c r="D230" s="33"/>
      <c r="E230" s="20"/>
      <c r="F230" s="20"/>
    </row>
    <row r="231" ht="12.45" customHeight="1" spans="1:6">
      <c r="A231" s="491"/>
      <c r="B231" s="117"/>
      <c r="C231" s="117"/>
      <c r="D231" s="33"/>
      <c r="E231" s="20"/>
      <c r="F231" s="20"/>
    </row>
    <row r="232" ht="12.45" customHeight="1" spans="1:6">
      <c r="A232" s="491"/>
      <c r="B232" s="117"/>
      <c r="C232" s="117"/>
      <c r="D232" s="33"/>
      <c r="E232" s="20"/>
      <c r="F232" s="20"/>
    </row>
    <row r="233" ht="12.45" customHeight="1" spans="1:6">
      <c r="A233" s="491"/>
      <c r="B233" s="117"/>
      <c r="C233" s="117"/>
      <c r="D233" s="33"/>
      <c r="E233" s="20"/>
      <c r="F233" s="20"/>
    </row>
    <row r="234" ht="12.45" customHeight="1" spans="1:6">
      <c r="A234" s="491"/>
      <c r="B234" s="117"/>
      <c r="C234" s="117"/>
      <c r="D234" s="33"/>
      <c r="E234" s="20"/>
      <c r="F234" s="20"/>
    </row>
    <row r="235" ht="12.45" customHeight="1" spans="1:6">
      <c r="A235" s="491"/>
      <c r="B235" s="117"/>
      <c r="C235" s="117"/>
      <c r="D235" s="33"/>
      <c r="E235" s="20"/>
      <c r="F235" s="20"/>
    </row>
    <row r="236" ht="12.45" customHeight="1" spans="1:6">
      <c r="A236" s="491"/>
      <c r="B236" s="117"/>
      <c r="C236" s="117"/>
      <c r="D236" s="33"/>
      <c r="E236" s="20"/>
      <c r="F236" s="20"/>
    </row>
    <row r="237" ht="12.45" customHeight="1" spans="1:6">
      <c r="A237" s="491"/>
      <c r="B237" s="117"/>
      <c r="C237" s="117"/>
      <c r="D237" s="33"/>
      <c r="E237" s="20"/>
      <c r="F237" s="20"/>
    </row>
    <row r="238" ht="12.45" customHeight="1" spans="1:6">
      <c r="A238" s="491"/>
      <c r="B238" s="117"/>
      <c r="C238" s="117"/>
      <c r="D238" s="33"/>
      <c r="E238" s="20"/>
      <c r="F238" s="20"/>
    </row>
    <row r="239" ht="12.45" customHeight="1" spans="1:6">
      <c r="A239" s="491"/>
      <c r="B239" s="117"/>
      <c r="C239" s="117"/>
      <c r="D239" s="33"/>
      <c r="E239" s="20"/>
      <c r="F239" s="20"/>
    </row>
    <row r="240" ht="12.45" customHeight="1" spans="1:6">
      <c r="A240" s="491"/>
      <c r="B240" s="117"/>
      <c r="C240" s="117"/>
      <c r="D240" s="33"/>
      <c r="E240" s="20"/>
      <c r="F240" s="20"/>
    </row>
    <row r="241" ht="12.45" customHeight="1" spans="1:6">
      <c r="A241" s="491"/>
      <c r="B241" s="117"/>
      <c r="C241" s="117"/>
      <c r="D241" s="33"/>
      <c r="E241" s="20"/>
      <c r="F241" s="20"/>
    </row>
    <row r="242" ht="12.45" customHeight="1" spans="1:6">
      <c r="A242" s="491"/>
      <c r="B242" s="117"/>
      <c r="C242" s="117"/>
      <c r="D242" s="33"/>
      <c r="E242" s="20"/>
      <c r="F242" s="20"/>
    </row>
    <row r="243" ht="12.45" customHeight="1" spans="1:6">
      <c r="A243" s="491"/>
      <c r="B243" s="117"/>
      <c r="C243" s="117"/>
      <c r="D243" s="33"/>
      <c r="E243" s="20"/>
      <c r="F243" s="20"/>
    </row>
    <row r="244" ht="12.45" customHeight="1" spans="1:6">
      <c r="A244" s="491"/>
      <c r="B244" s="117"/>
      <c r="C244" s="117"/>
      <c r="D244" s="33"/>
      <c r="E244" s="20"/>
      <c r="F244" s="20"/>
    </row>
    <row r="245" ht="12.45" customHeight="1" spans="1:6">
      <c r="A245" s="491"/>
      <c r="B245" s="117"/>
      <c r="C245" s="117"/>
      <c r="D245" s="33"/>
      <c r="E245" s="20"/>
      <c r="F245" s="20"/>
    </row>
    <row r="246" ht="12.45" customHeight="1" spans="1:6">
      <c r="A246" s="491"/>
      <c r="B246" s="117"/>
      <c r="C246" s="117"/>
      <c r="D246" s="33"/>
      <c r="E246" s="20"/>
      <c r="F246" s="20"/>
    </row>
    <row r="247" ht="12.45" customHeight="1" spans="1:6">
      <c r="A247" s="491"/>
      <c r="B247" s="117"/>
      <c r="C247" s="117"/>
      <c r="D247" s="33"/>
      <c r="E247" s="20"/>
      <c r="F247" s="20"/>
    </row>
    <row r="248" ht="12.45" customHeight="1" spans="1:6">
      <c r="A248" s="491"/>
      <c r="B248" s="117"/>
      <c r="C248" s="117"/>
      <c r="D248" s="33"/>
      <c r="E248" s="20"/>
      <c r="F248" s="20"/>
    </row>
    <row r="249" ht="12.45" customHeight="1" spans="1:6">
      <c r="A249" s="491"/>
      <c r="B249" s="117"/>
      <c r="C249" s="117"/>
      <c r="D249" s="33"/>
      <c r="E249" s="20"/>
      <c r="F249" s="20"/>
    </row>
    <row r="250" ht="12.45" customHeight="1" spans="1:6">
      <c r="A250" s="491"/>
      <c r="B250" s="117"/>
      <c r="C250" s="117"/>
      <c r="D250" s="33"/>
      <c r="E250" s="20"/>
      <c r="F250" s="20"/>
    </row>
    <row r="251" ht="12.45" customHeight="1" spans="1:6">
      <c r="A251" s="491"/>
      <c r="B251" s="117"/>
      <c r="C251" s="117"/>
      <c r="D251" s="33"/>
      <c r="E251" s="20"/>
      <c r="F251" s="20"/>
    </row>
    <row r="252" ht="12.45" customHeight="1" spans="1:6">
      <c r="A252" s="491"/>
      <c r="B252" s="117"/>
      <c r="C252" s="117"/>
      <c r="D252" s="33"/>
      <c r="E252" s="20"/>
      <c r="F252" s="20"/>
    </row>
    <row r="253" ht="12.45" customHeight="1" spans="1:6">
      <c r="A253" s="491"/>
      <c r="B253" s="117"/>
      <c r="C253" s="117"/>
      <c r="D253" s="33"/>
      <c r="E253" s="20"/>
      <c r="F253" s="20"/>
    </row>
    <row r="254" ht="12.45" customHeight="1" spans="1:6">
      <c r="A254" s="491"/>
      <c r="B254" s="117"/>
      <c r="C254" s="117"/>
      <c r="D254" s="33"/>
      <c r="E254" s="20"/>
      <c r="F254" s="20"/>
    </row>
    <row r="255" ht="12.45" customHeight="1" spans="1:6">
      <c r="A255" s="491"/>
      <c r="B255" s="117"/>
      <c r="C255" s="117"/>
      <c r="D255" s="33"/>
      <c r="E255" s="20"/>
      <c r="F255" s="20"/>
    </row>
    <row r="256" ht="12.45" customHeight="1" spans="1:6">
      <c r="A256" s="491"/>
      <c r="B256" s="117"/>
      <c r="C256" s="117"/>
      <c r="D256" s="33"/>
      <c r="E256" s="20"/>
      <c r="F256" s="20"/>
    </row>
    <row r="257" ht="12.45" customHeight="1" spans="1:6">
      <c r="A257" s="491"/>
      <c r="B257" s="117"/>
      <c r="C257" s="117"/>
      <c r="D257" s="33"/>
      <c r="E257" s="20"/>
      <c r="F257" s="20"/>
    </row>
    <row r="258" ht="12.45" customHeight="1" spans="1:6">
      <c r="A258" s="491"/>
      <c r="B258" s="117"/>
      <c r="C258" s="117"/>
      <c r="D258" s="33"/>
      <c r="E258" s="20"/>
      <c r="F258" s="20"/>
    </row>
    <row r="259" ht="12.45" customHeight="1" spans="1:6">
      <c r="A259" s="491"/>
      <c r="B259" s="117"/>
      <c r="C259" s="117"/>
      <c r="D259" s="33"/>
      <c r="E259" s="20"/>
      <c r="F259" s="20"/>
    </row>
    <row r="260" ht="12.45" customHeight="1" spans="1:6">
      <c r="A260" s="491"/>
      <c r="B260" s="117"/>
      <c r="C260" s="117"/>
      <c r="D260" s="33"/>
      <c r="E260" s="20"/>
      <c r="F260" s="20"/>
    </row>
    <row r="261" ht="12.45" customHeight="1" spans="1:6">
      <c r="A261" s="491"/>
      <c r="B261" s="117"/>
      <c r="C261" s="117"/>
      <c r="D261" s="33"/>
      <c r="E261" s="20"/>
      <c r="F261" s="20"/>
    </row>
    <row r="262" ht="12.45" customHeight="1" spans="1:6">
      <c r="A262" s="491"/>
      <c r="B262" s="117"/>
      <c r="C262" s="117"/>
      <c r="D262" s="33"/>
      <c r="E262" s="20"/>
      <c r="F262" s="20"/>
    </row>
    <row r="263" ht="12.45" customHeight="1" spans="1:6">
      <c r="A263" s="491"/>
      <c r="B263" s="117"/>
      <c r="C263" s="117"/>
      <c r="D263" s="33"/>
      <c r="E263" s="20"/>
      <c r="F263" s="20"/>
    </row>
    <row r="264" ht="12.45" customHeight="1" spans="1:6">
      <c r="A264" s="491"/>
      <c r="B264" s="117"/>
      <c r="C264" s="117"/>
      <c r="D264" s="33"/>
      <c r="E264" s="20"/>
      <c r="F264" s="20"/>
    </row>
    <row r="265" ht="12.45" customHeight="1" spans="1:6">
      <c r="A265" s="491"/>
      <c r="B265" s="117"/>
      <c r="C265" s="117"/>
      <c r="D265" s="33"/>
      <c r="E265" s="20"/>
      <c r="F265" s="20"/>
    </row>
    <row r="266" ht="12.45" customHeight="1" spans="1:6">
      <c r="A266" s="491"/>
      <c r="B266" s="117"/>
      <c r="C266" s="117"/>
      <c r="D266" s="33"/>
      <c r="E266" s="20"/>
      <c r="F266" s="20"/>
    </row>
    <row r="267" ht="12.45" customHeight="1" spans="1:6">
      <c r="A267" s="491"/>
      <c r="B267" s="117"/>
      <c r="C267" s="117"/>
      <c r="D267" s="33"/>
      <c r="E267" s="20"/>
      <c r="F267" s="20"/>
    </row>
    <row r="268" ht="12.45" customHeight="1" spans="1:6">
      <c r="A268" s="491"/>
      <c r="B268" s="117"/>
      <c r="C268" s="117"/>
      <c r="D268" s="33"/>
      <c r="E268" s="20"/>
      <c r="F268" s="20"/>
    </row>
    <row r="269" ht="12.45" customHeight="1" spans="1:6">
      <c r="A269" s="491"/>
      <c r="B269" s="117"/>
      <c r="C269" s="117"/>
      <c r="D269" s="33"/>
      <c r="E269" s="20"/>
      <c r="F269" s="20"/>
    </row>
    <row r="270" ht="12.45" customHeight="1" spans="1:6">
      <c r="A270" s="491"/>
      <c r="B270" s="117"/>
      <c r="C270" s="117"/>
      <c r="D270" s="33"/>
      <c r="E270" s="20"/>
      <c r="F270" s="20"/>
    </row>
    <row r="271" ht="12.45" customHeight="1" spans="1:6">
      <c r="A271" s="491"/>
      <c r="B271" s="117"/>
      <c r="C271" s="117"/>
      <c r="D271" s="33"/>
      <c r="E271" s="20"/>
      <c r="F271" s="20"/>
    </row>
    <row r="272" ht="12.45" customHeight="1" spans="1:6">
      <c r="A272" s="491"/>
      <c r="B272" s="117"/>
      <c r="C272" s="117"/>
      <c r="D272" s="33"/>
      <c r="E272" s="20"/>
      <c r="F272" s="20"/>
    </row>
    <row r="273" ht="12.45" customHeight="1" spans="1:6">
      <c r="A273" s="491"/>
      <c r="B273" s="117"/>
      <c r="C273" s="117"/>
      <c r="D273" s="33"/>
      <c r="E273" s="20"/>
      <c r="F273" s="20"/>
    </row>
    <row r="274" ht="12.45" customHeight="1" spans="1:6">
      <c r="A274" s="491"/>
      <c r="B274" s="117"/>
      <c r="C274" s="117"/>
      <c r="D274" s="33"/>
      <c r="E274" s="20"/>
      <c r="F274" s="20"/>
    </row>
    <row r="275" ht="12.45" customHeight="1" spans="1:6">
      <c r="A275" s="491"/>
      <c r="B275" s="117"/>
      <c r="C275" s="117"/>
      <c r="D275" s="33"/>
      <c r="E275" s="20"/>
      <c r="F275" s="20"/>
    </row>
    <row r="276" ht="12.45" customHeight="1" spans="1:6">
      <c r="A276" s="491"/>
      <c r="B276" s="117"/>
      <c r="C276" s="117"/>
      <c r="D276" s="33"/>
      <c r="E276" s="20"/>
      <c r="F276" s="20"/>
    </row>
    <row r="277" ht="12.45" customHeight="1" spans="1:6">
      <c r="A277" s="491"/>
      <c r="B277" s="117"/>
      <c r="C277" s="117"/>
      <c r="D277" s="33"/>
      <c r="E277" s="20"/>
      <c r="F277" s="20"/>
    </row>
    <row r="278" ht="12.45" customHeight="1" spans="1:6">
      <c r="A278" s="491"/>
      <c r="B278" s="117"/>
      <c r="C278" s="117"/>
      <c r="D278" s="33"/>
      <c r="E278" s="20"/>
      <c r="F278" s="20"/>
    </row>
    <row r="279" ht="12.45" customHeight="1" spans="1:6">
      <c r="A279" s="491"/>
      <c r="B279" s="117"/>
      <c r="C279" s="117"/>
      <c r="D279" s="33"/>
      <c r="E279" s="20"/>
      <c r="F279" s="20"/>
    </row>
    <row r="280" ht="12.45" customHeight="1" spans="1:6">
      <c r="A280" s="491"/>
      <c r="B280" s="117"/>
      <c r="C280" s="117"/>
      <c r="D280" s="33"/>
      <c r="E280" s="20"/>
      <c r="F280" s="20"/>
    </row>
    <row r="281" ht="12.45" customHeight="1" spans="1:6">
      <c r="A281" s="491"/>
      <c r="B281" s="117"/>
      <c r="C281" s="117"/>
      <c r="D281" s="33"/>
      <c r="E281" s="20"/>
      <c r="F281" s="20"/>
    </row>
    <row r="282" ht="12.45" customHeight="1" spans="1:6">
      <c r="A282" s="491"/>
      <c r="B282" s="117"/>
      <c r="C282" s="117"/>
      <c r="D282" s="33"/>
      <c r="E282" s="20"/>
      <c r="F282" s="20"/>
    </row>
    <row r="283" ht="12.45" customHeight="1" spans="1:6">
      <c r="A283" s="491"/>
      <c r="B283" s="117"/>
      <c r="C283" s="117"/>
      <c r="D283" s="33"/>
      <c r="E283" s="20"/>
      <c r="F283" s="20"/>
    </row>
    <row r="284" ht="12.45" customHeight="1" spans="1:6">
      <c r="A284" s="491"/>
      <c r="B284" s="117"/>
      <c r="C284" s="117"/>
      <c r="D284" s="33"/>
      <c r="E284" s="20"/>
      <c r="F284" s="20"/>
    </row>
    <row r="285" ht="12.45" customHeight="1" spans="1:6">
      <c r="A285" s="491"/>
      <c r="B285" s="117"/>
      <c r="C285" s="117"/>
      <c r="D285" s="33"/>
      <c r="E285" s="20"/>
      <c r="F285" s="20"/>
    </row>
    <row r="286" ht="12.45" customHeight="1" spans="1:6">
      <c r="A286" s="491"/>
      <c r="B286" s="117"/>
      <c r="C286" s="117"/>
      <c r="D286" s="33"/>
      <c r="E286" s="20"/>
      <c r="F286" s="20"/>
    </row>
    <row r="287" ht="12.45" customHeight="1" spans="1:6">
      <c r="A287" s="491"/>
      <c r="B287" s="117"/>
      <c r="C287" s="117"/>
      <c r="D287" s="33"/>
      <c r="E287" s="20"/>
      <c r="F287" s="20"/>
    </row>
    <row r="288" ht="12.45" customHeight="1" spans="1:6">
      <c r="A288" s="491"/>
      <c r="B288" s="117"/>
      <c r="C288" s="117"/>
      <c r="D288" s="33"/>
      <c r="E288" s="20"/>
      <c r="F288" s="20"/>
    </row>
    <row r="289" ht="12.45" customHeight="1" spans="1:6">
      <c r="A289" s="491"/>
      <c r="B289" s="117"/>
      <c r="C289" s="117"/>
      <c r="D289" s="33"/>
      <c r="E289" s="20"/>
      <c r="F289" s="20"/>
    </row>
    <row r="290" ht="12.45" customHeight="1" spans="1:6">
      <c r="A290" s="491"/>
      <c r="B290" s="117"/>
      <c r="C290" s="117"/>
      <c r="D290" s="33"/>
      <c r="E290" s="20"/>
      <c r="F290" s="20"/>
    </row>
    <row r="291" ht="12.45" customHeight="1" spans="1:6">
      <c r="A291" s="491"/>
      <c r="B291" s="117"/>
      <c r="C291" s="117"/>
      <c r="D291" s="33"/>
      <c r="E291" s="20"/>
      <c r="F291" s="20"/>
    </row>
    <row r="292" ht="12.45" customHeight="1" spans="1:6">
      <c r="A292" s="491"/>
      <c r="B292" s="117"/>
      <c r="C292" s="117"/>
      <c r="D292" s="33"/>
      <c r="E292" s="20"/>
      <c r="F292" s="20"/>
    </row>
    <row r="293" ht="12.45" customHeight="1" spans="1:6">
      <c r="A293" s="491"/>
      <c r="B293" s="117"/>
      <c r="C293" s="117"/>
      <c r="D293" s="33"/>
      <c r="E293" s="20"/>
      <c r="F293" s="20"/>
    </row>
    <row r="294" ht="12.45" customHeight="1" spans="1:6">
      <c r="A294" s="491"/>
      <c r="B294" s="117"/>
      <c r="C294" s="117"/>
      <c r="D294" s="33"/>
      <c r="E294" s="20"/>
      <c r="F294" s="20"/>
    </row>
    <row r="295" ht="12.45" customHeight="1" spans="1:6">
      <c r="A295" s="491"/>
      <c r="B295" s="117"/>
      <c r="C295" s="117"/>
      <c r="D295" s="33"/>
      <c r="E295" s="20"/>
      <c r="F295" s="20"/>
    </row>
    <row r="296" ht="12.45" customHeight="1" spans="1:6">
      <c r="A296" s="491"/>
      <c r="B296" s="117"/>
      <c r="C296" s="117"/>
      <c r="D296" s="33"/>
      <c r="E296" s="20"/>
      <c r="F296" s="20"/>
    </row>
    <row r="297" ht="12.45" customHeight="1" spans="1:6">
      <c r="A297" s="491"/>
      <c r="B297" s="117"/>
      <c r="C297" s="117"/>
      <c r="D297" s="33"/>
      <c r="E297" s="20"/>
      <c r="F297" s="20"/>
    </row>
    <row r="298" ht="12.45" customHeight="1" spans="1:6">
      <c r="A298" s="491"/>
      <c r="B298" s="117"/>
      <c r="C298" s="117"/>
      <c r="D298" s="33"/>
      <c r="E298" s="20"/>
      <c r="F298" s="20"/>
    </row>
    <row r="299" ht="12.45" customHeight="1" spans="1:6">
      <c r="A299" s="491"/>
      <c r="B299" s="117"/>
      <c r="C299" s="117"/>
      <c r="D299" s="33"/>
      <c r="E299" s="20"/>
      <c r="F299" s="20"/>
    </row>
    <row r="300" ht="12.45" customHeight="1" spans="1:6">
      <c r="A300" s="491"/>
      <c r="B300" s="117"/>
      <c r="C300" s="117"/>
      <c r="D300" s="33"/>
      <c r="E300" s="20"/>
      <c r="F300" s="20"/>
    </row>
    <row r="301" ht="12.45" customHeight="1" spans="1:6">
      <c r="A301" s="491"/>
      <c r="B301" s="117"/>
      <c r="C301" s="117"/>
      <c r="D301" s="33"/>
      <c r="E301" s="20"/>
      <c r="F301" s="20"/>
    </row>
    <row r="302" ht="12.45" customHeight="1" spans="1:6">
      <c r="A302" s="491"/>
      <c r="B302" s="117"/>
      <c r="C302" s="117"/>
      <c r="D302" s="33"/>
      <c r="E302" s="20"/>
      <c r="F302" s="20"/>
    </row>
    <row r="303" ht="12.45" customHeight="1" spans="1:6">
      <c r="A303" s="491"/>
      <c r="B303" s="117"/>
      <c r="C303" s="117"/>
      <c r="D303" s="33"/>
      <c r="E303" s="20"/>
      <c r="F303" s="20"/>
    </row>
    <row r="304" ht="12.45" customHeight="1" spans="1:6">
      <c r="A304" s="491"/>
      <c r="B304" s="117"/>
      <c r="C304" s="117"/>
      <c r="D304" s="33"/>
      <c r="E304" s="20"/>
      <c r="F304" s="20"/>
    </row>
    <row r="305" ht="12.45" customHeight="1" spans="1:6">
      <c r="A305" s="491"/>
      <c r="B305" s="117"/>
      <c r="C305" s="117"/>
      <c r="D305" s="33"/>
      <c r="E305" s="20"/>
      <c r="F305" s="20"/>
    </row>
    <row r="306" ht="12.45" customHeight="1" spans="1:6">
      <c r="A306" s="491"/>
      <c r="B306" s="117"/>
      <c r="C306" s="117"/>
      <c r="D306" s="33"/>
      <c r="E306" s="20"/>
      <c r="F306" s="20"/>
    </row>
    <row r="307" ht="12.45" customHeight="1" spans="1:6">
      <c r="A307" s="491"/>
      <c r="B307" s="117"/>
      <c r="C307" s="117"/>
      <c r="D307" s="33"/>
      <c r="E307" s="20"/>
      <c r="F307" s="20"/>
    </row>
    <row r="308" ht="12.45" customHeight="1" spans="1:6">
      <c r="A308" s="491"/>
      <c r="B308" s="117"/>
      <c r="C308" s="117"/>
      <c r="D308" s="33"/>
      <c r="E308" s="20"/>
      <c r="F308" s="20"/>
    </row>
    <row r="309" ht="12.45" customHeight="1" spans="1:6">
      <c r="A309" s="491"/>
      <c r="B309" s="117"/>
      <c r="C309" s="117"/>
      <c r="D309" s="33"/>
      <c r="E309" s="20"/>
      <c r="F309" s="20"/>
    </row>
    <row r="310" ht="12.45" customHeight="1" spans="1:6">
      <c r="A310" s="491"/>
      <c r="B310" s="117"/>
      <c r="C310" s="117"/>
      <c r="D310" s="33"/>
      <c r="E310" s="20"/>
      <c r="F310" s="20"/>
    </row>
    <row r="311" ht="12.45" customHeight="1" spans="1:6">
      <c r="A311" s="491"/>
      <c r="B311" s="117"/>
      <c r="C311" s="117"/>
      <c r="D311" s="33"/>
      <c r="E311" s="20"/>
      <c r="F311" s="20"/>
    </row>
    <row r="312" ht="12.45" customHeight="1" spans="1:6">
      <c r="A312" s="491"/>
      <c r="B312" s="117"/>
      <c r="C312" s="117"/>
      <c r="D312" s="33"/>
      <c r="E312" s="20"/>
      <c r="F312" s="20"/>
    </row>
    <row r="313" ht="12.45" customHeight="1" spans="1:6">
      <c r="A313" s="491"/>
      <c r="B313" s="117"/>
      <c r="C313" s="117"/>
      <c r="D313" s="33"/>
      <c r="E313" s="20"/>
      <c r="F313" s="20"/>
    </row>
    <row r="314" ht="12.45" customHeight="1" spans="1:6">
      <c r="A314" s="491"/>
      <c r="B314" s="117"/>
      <c r="C314" s="117"/>
      <c r="D314" s="33"/>
      <c r="E314" s="20"/>
      <c r="F314" s="20"/>
    </row>
    <row r="315" ht="12.45" customHeight="1" spans="1:6">
      <c r="A315" s="491"/>
      <c r="B315" s="117"/>
      <c r="C315" s="117"/>
      <c r="D315" s="33"/>
      <c r="E315" s="20"/>
      <c r="F315" s="20"/>
    </row>
    <row r="316" ht="12.45" customHeight="1" spans="1:6">
      <c r="A316" s="491"/>
      <c r="B316" s="117"/>
      <c r="C316" s="117"/>
      <c r="D316" s="33"/>
      <c r="E316" s="20"/>
      <c r="F316" s="20"/>
    </row>
    <row r="317" ht="12.45" customHeight="1" spans="1:6">
      <c r="A317" s="491"/>
      <c r="B317" s="117"/>
      <c r="C317" s="117"/>
      <c r="D317" s="33"/>
      <c r="E317" s="20"/>
      <c r="F317" s="20"/>
    </row>
    <row r="318" ht="12.45" customHeight="1" spans="1:6">
      <c r="A318" s="491"/>
      <c r="B318" s="117"/>
      <c r="C318" s="117"/>
      <c r="D318" s="33"/>
      <c r="E318" s="20"/>
      <c r="F318" s="20"/>
    </row>
    <row r="319" ht="12.45" customHeight="1" spans="1:6">
      <c r="A319" s="491"/>
      <c r="B319" s="117"/>
      <c r="C319" s="117"/>
      <c r="D319" s="33"/>
      <c r="E319" s="20"/>
      <c r="F319" s="20"/>
    </row>
    <row r="320" ht="12.45" customHeight="1" spans="1:6">
      <c r="A320" s="491"/>
      <c r="B320" s="117"/>
      <c r="C320" s="117"/>
      <c r="D320" s="33"/>
      <c r="E320" s="20"/>
      <c r="F320" s="20"/>
    </row>
    <row r="321" ht="12.45" customHeight="1" spans="1:6">
      <c r="A321" s="491"/>
      <c r="B321" s="117"/>
      <c r="C321" s="117"/>
      <c r="D321" s="33"/>
      <c r="E321" s="20"/>
      <c r="F321" s="20"/>
    </row>
    <row r="322" ht="12.45" customHeight="1" spans="1:6">
      <c r="A322" s="491"/>
      <c r="B322" s="117"/>
      <c r="C322" s="117"/>
      <c r="D322" s="33"/>
      <c r="E322" s="20"/>
      <c r="F322" s="20"/>
    </row>
    <row r="323" ht="12.45" customHeight="1" spans="1:6">
      <c r="A323" s="491"/>
      <c r="B323" s="117"/>
      <c r="C323" s="117"/>
      <c r="D323" s="33"/>
      <c r="E323" s="20"/>
      <c r="F323" s="20"/>
    </row>
    <row r="324" ht="12.45" customHeight="1" spans="1:6">
      <c r="A324" s="491"/>
      <c r="B324" s="117"/>
      <c r="C324" s="117"/>
      <c r="D324" s="33"/>
      <c r="E324" s="20"/>
      <c r="F324" s="20"/>
    </row>
    <row r="325" ht="12.45" customHeight="1" spans="1:6">
      <c r="A325" s="491"/>
      <c r="B325" s="117"/>
      <c r="C325" s="117"/>
      <c r="D325" s="33"/>
      <c r="E325" s="20"/>
      <c r="F325" s="20"/>
    </row>
    <row r="326" ht="12.45" customHeight="1" spans="1:6">
      <c r="A326" s="491"/>
      <c r="B326" s="117"/>
      <c r="C326" s="117"/>
      <c r="D326" s="33"/>
      <c r="E326" s="20"/>
      <c r="F326" s="20"/>
    </row>
    <row r="327" ht="12.45" customHeight="1" spans="1:6">
      <c r="A327" s="491"/>
      <c r="B327" s="117"/>
      <c r="C327" s="117"/>
      <c r="D327" s="33"/>
      <c r="E327" s="20"/>
      <c r="F327" s="20"/>
    </row>
    <row r="328" ht="12.45" customHeight="1" spans="1:6">
      <c r="A328" s="491"/>
      <c r="B328" s="117"/>
      <c r="C328" s="117"/>
      <c r="D328" s="33"/>
      <c r="E328" s="20"/>
      <c r="F328" s="20"/>
    </row>
    <row r="329" ht="12.45" customHeight="1" spans="1:6">
      <c r="A329" s="491"/>
      <c r="B329" s="117"/>
      <c r="C329" s="117"/>
      <c r="D329" s="33"/>
      <c r="E329" s="20"/>
      <c r="F329" s="20"/>
    </row>
    <row r="330" ht="12.45" customHeight="1" spans="1:6">
      <c r="A330" s="491"/>
      <c r="B330" s="117"/>
      <c r="C330" s="117"/>
      <c r="D330" s="33"/>
      <c r="E330" s="20"/>
      <c r="F330" s="20"/>
    </row>
    <row r="331" ht="12.45" customHeight="1" spans="1:6">
      <c r="A331" s="491"/>
      <c r="B331" s="117"/>
      <c r="C331" s="117"/>
      <c r="D331" s="33"/>
      <c r="E331" s="20"/>
      <c r="F331" s="20"/>
    </row>
    <row r="332" ht="12.45" customHeight="1" spans="1:6">
      <c r="A332" s="491"/>
      <c r="B332" s="117"/>
      <c r="C332" s="117"/>
      <c r="D332" s="33"/>
      <c r="E332" s="20"/>
      <c r="F332" s="20"/>
    </row>
    <row r="333" ht="12.45" customHeight="1" spans="1:6">
      <c r="A333" s="491"/>
      <c r="B333" s="117"/>
      <c r="C333" s="117"/>
      <c r="D333" s="33"/>
      <c r="E333" s="20"/>
      <c r="F333" s="20"/>
    </row>
    <row r="334" ht="12.45" customHeight="1" spans="1:6">
      <c r="A334" s="491"/>
      <c r="B334" s="117"/>
      <c r="C334" s="117"/>
      <c r="D334" s="33"/>
      <c r="E334" s="20"/>
      <c r="F334" s="20"/>
    </row>
    <row r="335" ht="12.45" customHeight="1" spans="1:6">
      <c r="A335" s="491"/>
      <c r="B335" s="117"/>
      <c r="C335" s="117"/>
      <c r="D335" s="33"/>
      <c r="E335" s="20"/>
      <c r="F335" s="20"/>
    </row>
    <row r="336" ht="12.45" customHeight="1" spans="1:6">
      <c r="A336" s="491"/>
      <c r="B336" s="117"/>
      <c r="C336" s="117"/>
      <c r="D336" s="33"/>
      <c r="E336" s="20"/>
      <c r="F336" s="20"/>
    </row>
    <row r="337" ht="12.45" customHeight="1" spans="1:6">
      <c r="A337" s="491"/>
      <c r="B337" s="117"/>
      <c r="C337" s="117"/>
      <c r="D337" s="33"/>
      <c r="E337" s="20"/>
      <c r="F337" s="20"/>
    </row>
    <row r="338" ht="12.45" customHeight="1" spans="1:6">
      <c r="A338" s="491"/>
      <c r="B338" s="117"/>
      <c r="C338" s="117"/>
      <c r="D338" s="33"/>
      <c r="E338" s="20"/>
      <c r="F338" s="20"/>
    </row>
    <row r="339" ht="12.45" customHeight="1" spans="1:6">
      <c r="A339" s="491"/>
      <c r="B339" s="117"/>
      <c r="C339" s="117"/>
      <c r="D339" s="33"/>
      <c r="E339" s="20"/>
      <c r="F339" s="20"/>
    </row>
    <row r="340" ht="12.45" customHeight="1" spans="1:6">
      <c r="A340" s="491"/>
      <c r="B340" s="117"/>
      <c r="C340" s="117"/>
      <c r="D340" s="33"/>
      <c r="E340" s="20"/>
      <c r="F340" s="20"/>
    </row>
    <row r="341" ht="12.45" customHeight="1" spans="1:6">
      <c r="A341" s="491"/>
      <c r="B341" s="117"/>
      <c r="C341" s="117"/>
      <c r="D341" s="33"/>
      <c r="E341" s="20"/>
      <c r="F341" s="20"/>
    </row>
    <row r="342" ht="12.45" customHeight="1" spans="1:6">
      <c r="A342" s="491"/>
      <c r="B342" s="117"/>
      <c r="C342" s="117"/>
      <c r="D342" s="33"/>
      <c r="E342" s="20"/>
      <c r="F342" s="20"/>
    </row>
    <row r="343" ht="12.45" customHeight="1" spans="1:6">
      <c r="A343" s="491"/>
      <c r="B343" s="117"/>
      <c r="C343" s="117"/>
      <c r="D343" s="33"/>
      <c r="E343" s="20"/>
      <c r="F343" s="20"/>
    </row>
    <row r="344" ht="12.45" customHeight="1" spans="1:6">
      <c r="A344" s="491"/>
      <c r="B344" s="117"/>
      <c r="C344" s="117"/>
      <c r="D344" s="33"/>
      <c r="E344" s="20"/>
      <c r="F344" s="20"/>
    </row>
    <row r="345" ht="12.45" customHeight="1" spans="1:6">
      <c r="A345" s="491"/>
      <c r="B345" s="117"/>
      <c r="C345" s="117"/>
      <c r="D345" s="33"/>
      <c r="E345" s="20"/>
      <c r="F345" s="20"/>
    </row>
    <row r="346" ht="12.45" customHeight="1" spans="1:6">
      <c r="A346" s="491"/>
      <c r="B346" s="117"/>
      <c r="C346" s="117"/>
      <c r="D346" s="33"/>
      <c r="E346" s="20"/>
      <c r="F346" s="20"/>
    </row>
    <row r="347" ht="12.45" customHeight="1" spans="1:6">
      <c r="A347" s="491"/>
      <c r="B347" s="117"/>
      <c r="C347" s="117"/>
      <c r="D347" s="33"/>
      <c r="E347" s="20"/>
      <c r="F347" s="20"/>
    </row>
    <row r="348" ht="12.45" customHeight="1" spans="1:6">
      <c r="A348" s="491"/>
      <c r="B348" s="117"/>
      <c r="C348" s="117"/>
      <c r="D348" s="33"/>
      <c r="E348" s="20"/>
      <c r="F348" s="20"/>
    </row>
    <row r="349" ht="12.45" customHeight="1" spans="1:6">
      <c r="A349" s="491"/>
      <c r="B349" s="117"/>
      <c r="C349" s="117"/>
      <c r="D349" s="33"/>
      <c r="E349" s="20"/>
      <c r="F349" s="20"/>
    </row>
    <row r="350" ht="12.45" customHeight="1" spans="1:6">
      <c r="A350" s="491"/>
      <c r="B350" s="117"/>
      <c r="C350" s="117"/>
      <c r="D350" s="33"/>
      <c r="E350" s="20"/>
      <c r="F350" s="20"/>
    </row>
    <row r="351" ht="12.45" customHeight="1" spans="1:6">
      <c r="A351" s="491"/>
      <c r="B351" s="117"/>
      <c r="C351" s="117"/>
      <c r="D351" s="33"/>
      <c r="E351" s="20"/>
      <c r="F351" s="20"/>
    </row>
    <row r="352" ht="12.45" customHeight="1" spans="1:6">
      <c r="A352" s="491"/>
      <c r="B352" s="117"/>
      <c r="C352" s="117"/>
      <c r="D352" s="33"/>
      <c r="E352" s="20"/>
      <c r="F352" s="20"/>
    </row>
    <row r="353" ht="12.45" customHeight="1" spans="1:6">
      <c r="A353" s="491"/>
      <c r="B353" s="117"/>
      <c r="C353" s="117"/>
      <c r="D353" s="33"/>
      <c r="E353" s="20"/>
      <c r="F353" s="20"/>
    </row>
    <row r="354" ht="12.45" customHeight="1" spans="1:6">
      <c r="A354" s="491"/>
      <c r="B354" s="117"/>
      <c r="C354" s="117"/>
      <c r="D354" s="33"/>
      <c r="E354" s="20"/>
      <c r="F354" s="20"/>
    </row>
    <row r="355" ht="12.45" customHeight="1" spans="1:6">
      <c r="A355" s="491"/>
      <c r="B355" s="117"/>
      <c r="C355" s="117"/>
      <c r="D355" s="33"/>
      <c r="E355" s="20"/>
      <c r="F355" s="20"/>
    </row>
    <row r="356" ht="12.45" customHeight="1" spans="1:6">
      <c r="A356" s="491"/>
      <c r="B356" s="117"/>
      <c r="C356" s="117"/>
      <c r="D356" s="33"/>
      <c r="E356" s="20"/>
      <c r="F356" s="20"/>
    </row>
    <row r="357" ht="12.45" customHeight="1" spans="1:6">
      <c r="A357" s="491"/>
      <c r="B357" s="117"/>
      <c r="C357" s="117"/>
      <c r="D357" s="33"/>
      <c r="E357" s="20"/>
      <c r="F357" s="20"/>
    </row>
    <row r="358" ht="12.45" customHeight="1" spans="1:6">
      <c r="A358" s="491"/>
      <c r="B358" s="117"/>
      <c r="C358" s="117"/>
      <c r="D358" s="33"/>
      <c r="E358" s="20"/>
      <c r="F358" s="20"/>
    </row>
    <row r="359" ht="12.45" customHeight="1" spans="1:6">
      <c r="A359" s="491"/>
      <c r="B359" s="117"/>
      <c r="C359" s="117"/>
      <c r="D359" s="33"/>
      <c r="E359" s="20"/>
      <c r="F359" s="20"/>
    </row>
    <row r="360" ht="12.45" customHeight="1" spans="1:6">
      <c r="A360" s="491"/>
      <c r="B360" s="117"/>
      <c r="C360" s="117"/>
      <c r="D360" s="33"/>
      <c r="E360" s="20"/>
      <c r="F360" s="20"/>
    </row>
    <row r="361" ht="12.45" customHeight="1" spans="1:6">
      <c r="A361" s="491"/>
      <c r="B361" s="117"/>
      <c r="C361" s="117"/>
      <c r="D361" s="33"/>
      <c r="E361" s="20"/>
      <c r="F361" s="20"/>
    </row>
    <row r="362" ht="12.45" customHeight="1" spans="1:6">
      <c r="A362" s="491"/>
      <c r="B362" s="117"/>
      <c r="C362" s="117"/>
      <c r="D362" s="33"/>
      <c r="E362" s="20"/>
      <c r="F362" s="20"/>
    </row>
    <row r="363" ht="12.45" customHeight="1" spans="1:6">
      <c r="A363" s="491"/>
      <c r="B363" s="117"/>
      <c r="C363" s="117"/>
      <c r="D363" s="33"/>
      <c r="E363" s="20"/>
      <c r="F363" s="20"/>
    </row>
    <row r="364" ht="12.45" customHeight="1" spans="1:6">
      <c r="A364" s="491"/>
      <c r="B364" s="117"/>
      <c r="C364" s="117"/>
      <c r="D364" s="33"/>
      <c r="E364" s="20"/>
      <c r="F364" s="20"/>
    </row>
    <row r="365" ht="12.45" customHeight="1" spans="1:6">
      <c r="A365" s="491"/>
      <c r="B365" s="117"/>
      <c r="C365" s="117"/>
      <c r="D365" s="33"/>
      <c r="E365" s="20"/>
      <c r="F365" s="20"/>
    </row>
    <row r="366" ht="12.45" customHeight="1" spans="1:6">
      <c r="A366" s="491"/>
      <c r="B366" s="117"/>
      <c r="C366" s="117"/>
      <c r="D366" s="33"/>
      <c r="E366" s="20"/>
      <c r="F366" s="20"/>
    </row>
    <row r="367" ht="12.45" customHeight="1" spans="1:6">
      <c r="A367" s="491"/>
      <c r="B367" s="117"/>
      <c r="C367" s="117"/>
      <c r="D367" s="33"/>
      <c r="E367" s="20"/>
      <c r="F367" s="20"/>
    </row>
    <row r="368" ht="12.45" customHeight="1" spans="1:6">
      <c r="A368" s="491"/>
      <c r="B368" s="117"/>
      <c r="C368" s="117"/>
      <c r="D368" s="33"/>
      <c r="E368" s="20"/>
      <c r="F368" s="20"/>
    </row>
    <row r="369" ht="12.45" customHeight="1" spans="1:6">
      <c r="A369" s="491"/>
      <c r="B369" s="117"/>
      <c r="C369" s="117"/>
      <c r="D369" s="33"/>
      <c r="E369" s="20"/>
      <c r="F369" s="20"/>
    </row>
    <row r="370" ht="12.45" customHeight="1" spans="1:6">
      <c r="A370" s="491"/>
      <c r="B370" s="117"/>
      <c r="C370" s="117"/>
      <c r="D370" s="33"/>
      <c r="E370" s="20"/>
      <c r="F370" s="20"/>
    </row>
    <row r="371" ht="12.45" customHeight="1" spans="1:6">
      <c r="A371" s="491"/>
      <c r="B371" s="117"/>
      <c r="C371" s="117"/>
      <c r="D371" s="33"/>
      <c r="E371" s="20"/>
      <c r="F371" s="20"/>
    </row>
    <row r="372" ht="12.45" customHeight="1" spans="1:6">
      <c r="A372" s="491"/>
      <c r="B372" s="117"/>
      <c r="C372" s="117"/>
      <c r="D372" s="33"/>
      <c r="E372" s="20"/>
      <c r="F372" s="20"/>
    </row>
    <row r="373" ht="12.45" customHeight="1" spans="1:6">
      <c r="A373" s="491"/>
      <c r="B373" s="117"/>
      <c r="C373" s="117"/>
      <c r="D373" s="33"/>
      <c r="E373" s="20"/>
      <c r="F373" s="20"/>
    </row>
    <row r="374" ht="12.45" customHeight="1" spans="1:6">
      <c r="A374" s="491"/>
      <c r="B374" s="117"/>
      <c r="C374" s="117"/>
      <c r="D374" s="33"/>
      <c r="E374" s="20"/>
      <c r="F374" s="20"/>
    </row>
    <row r="375" ht="12.45" customHeight="1" spans="1:6">
      <c r="A375" s="491"/>
      <c r="B375" s="117"/>
      <c r="C375" s="117"/>
      <c r="D375" s="33"/>
      <c r="E375" s="20"/>
      <c r="F375" s="20"/>
    </row>
    <row r="376" ht="12.45" customHeight="1" spans="1:6">
      <c r="A376" s="491"/>
      <c r="B376" s="117"/>
      <c r="C376" s="117"/>
      <c r="D376" s="33"/>
      <c r="E376" s="20"/>
      <c r="F376" s="20"/>
    </row>
    <row r="377" ht="12.45" customHeight="1" spans="1:6">
      <c r="A377" s="491"/>
      <c r="B377" s="117"/>
      <c r="C377" s="117"/>
      <c r="D377" s="33"/>
      <c r="E377" s="20"/>
      <c r="F377" s="20"/>
    </row>
    <row r="378" ht="12.45" customHeight="1" spans="1:6">
      <c r="A378" s="491"/>
      <c r="B378" s="117"/>
      <c r="C378" s="117"/>
      <c r="D378" s="33"/>
      <c r="E378" s="20"/>
      <c r="F378" s="20"/>
    </row>
    <row r="379" ht="12.45" customHeight="1" spans="1:6">
      <c r="A379" s="491"/>
      <c r="B379" s="117"/>
      <c r="C379" s="117"/>
      <c r="D379" s="33"/>
      <c r="E379" s="20"/>
      <c r="F379" s="20"/>
    </row>
    <row r="380" ht="12.45" customHeight="1" spans="1:6">
      <c r="A380" s="491"/>
      <c r="B380" s="117"/>
      <c r="C380" s="117"/>
      <c r="D380" s="33"/>
      <c r="E380" s="20"/>
      <c r="F380" s="20"/>
    </row>
    <row r="381" ht="12.45" customHeight="1" spans="1:6">
      <c r="A381" s="491"/>
      <c r="B381" s="117"/>
      <c r="C381" s="117"/>
      <c r="D381" s="33"/>
      <c r="E381" s="20"/>
      <c r="F381" s="20"/>
    </row>
    <row r="382" ht="12.45" customHeight="1" spans="1:6">
      <c r="A382" s="491"/>
      <c r="B382" s="117"/>
      <c r="C382" s="117"/>
      <c r="D382" s="33"/>
      <c r="E382" s="20"/>
      <c r="F382" s="20"/>
    </row>
    <row r="383" ht="12.45" customHeight="1" spans="1:6">
      <c r="A383" s="491"/>
      <c r="B383" s="117"/>
      <c r="C383" s="117"/>
      <c r="D383" s="33"/>
      <c r="E383" s="20"/>
      <c r="F383" s="20"/>
    </row>
    <row r="384" ht="12.45" customHeight="1" spans="1:6">
      <c r="A384" s="491"/>
      <c r="B384" s="117"/>
      <c r="C384" s="117"/>
      <c r="D384" s="33"/>
      <c r="E384" s="20"/>
      <c r="F384" s="20"/>
    </row>
    <row r="385" ht="12.45" customHeight="1" spans="1:6">
      <c r="A385" s="491"/>
      <c r="B385" s="117"/>
      <c r="C385" s="117"/>
      <c r="D385" s="33"/>
      <c r="E385" s="20"/>
      <c r="F385" s="20"/>
    </row>
    <row r="386" ht="12.45" customHeight="1" spans="1:6">
      <c r="A386" s="491"/>
      <c r="B386" s="117"/>
      <c r="C386" s="117"/>
      <c r="D386" s="33"/>
      <c r="E386" s="20"/>
      <c r="F386" s="20"/>
    </row>
    <row r="387" ht="12.45" customHeight="1" spans="1:6">
      <c r="A387" s="491"/>
      <c r="B387" s="117"/>
      <c r="C387" s="117"/>
      <c r="D387" s="33"/>
      <c r="E387" s="20"/>
      <c r="F387" s="20"/>
    </row>
    <row r="388" ht="12.45" customHeight="1" spans="1:6">
      <c r="A388" s="491"/>
      <c r="B388" s="117"/>
      <c r="C388" s="117"/>
      <c r="D388" s="33"/>
      <c r="E388" s="20"/>
      <c r="F388" s="20"/>
    </row>
    <row r="389" ht="12.45" customHeight="1" spans="1:6">
      <c r="A389" s="491"/>
      <c r="B389" s="117"/>
      <c r="C389" s="117"/>
      <c r="D389" s="33"/>
      <c r="E389" s="20"/>
      <c r="F389" s="20"/>
    </row>
    <row r="390" ht="12.45" customHeight="1" spans="1:6">
      <c r="A390" s="491"/>
      <c r="B390" s="117"/>
      <c r="C390" s="117"/>
      <c r="D390" s="33"/>
      <c r="E390" s="20"/>
      <c r="F390" s="20"/>
    </row>
    <row r="391" ht="12.45" customHeight="1" spans="1:6">
      <c r="A391" s="491"/>
      <c r="B391" s="117"/>
      <c r="C391" s="117"/>
      <c r="D391" s="33"/>
      <c r="E391" s="20"/>
      <c r="F391" s="20"/>
    </row>
    <row r="392" ht="12.45" customHeight="1" spans="1:6">
      <c r="A392" s="491"/>
      <c r="B392" s="117"/>
      <c r="C392" s="117"/>
      <c r="D392" s="33"/>
      <c r="E392" s="20"/>
      <c r="F392" s="20"/>
    </row>
    <row r="393" ht="12.45" customHeight="1" spans="1:6">
      <c r="A393" s="491"/>
      <c r="B393" s="117"/>
      <c r="C393" s="117"/>
      <c r="D393" s="33"/>
      <c r="E393" s="20"/>
      <c r="F393" s="20"/>
    </row>
    <row r="394" ht="12.45" customHeight="1" spans="1:6">
      <c r="A394" s="491"/>
      <c r="B394" s="117"/>
      <c r="C394" s="117"/>
      <c r="D394" s="33"/>
      <c r="E394" s="20"/>
      <c r="F394" s="20"/>
    </row>
    <row r="395" ht="12.45" customHeight="1" spans="1:6">
      <c r="A395" s="491"/>
      <c r="B395" s="117"/>
      <c r="C395" s="117"/>
      <c r="D395" s="33"/>
      <c r="E395" s="20"/>
      <c r="F395" s="20"/>
    </row>
    <row r="396" ht="12.45" customHeight="1" spans="1:6">
      <c r="A396" s="491"/>
      <c r="B396" s="117"/>
      <c r="C396" s="117"/>
      <c r="D396" s="33"/>
      <c r="E396" s="20"/>
      <c r="F396" s="20"/>
    </row>
    <row r="397" ht="12.45" customHeight="1" spans="1:6">
      <c r="A397" s="491"/>
      <c r="B397" s="117"/>
      <c r="C397" s="117"/>
      <c r="D397" s="33"/>
      <c r="E397" s="20"/>
      <c r="F397" s="20"/>
    </row>
    <row r="398" ht="12.45" customHeight="1" spans="1:6">
      <c r="A398" s="491"/>
      <c r="B398" s="117"/>
      <c r="C398" s="117"/>
      <c r="D398" s="33"/>
      <c r="E398" s="20"/>
      <c r="F398" s="20"/>
    </row>
    <row r="399" ht="12.45" customHeight="1" spans="1:6">
      <c r="A399" s="491"/>
      <c r="B399" s="117"/>
      <c r="C399" s="117"/>
      <c r="D399" s="33"/>
      <c r="E399" s="20"/>
      <c r="F399" s="20"/>
    </row>
    <row r="400" ht="12.45" customHeight="1" spans="1:6">
      <c r="A400" s="491"/>
      <c r="B400" s="117"/>
      <c r="C400" s="117"/>
      <c r="D400" s="33"/>
      <c r="E400" s="20"/>
      <c r="F400" s="20"/>
    </row>
    <row r="401" ht="12.45" customHeight="1" spans="1:6">
      <c r="A401" s="491"/>
      <c r="B401" s="117"/>
      <c r="C401" s="117"/>
      <c r="D401" s="33"/>
      <c r="E401" s="20"/>
      <c r="F401" s="20"/>
    </row>
    <row r="402" ht="12.45" customHeight="1" spans="1:6">
      <c r="A402" s="491"/>
      <c r="B402" s="117"/>
      <c r="C402" s="117"/>
      <c r="D402" s="33"/>
      <c r="E402" s="20"/>
      <c r="F402" s="20"/>
    </row>
    <row r="403" ht="12.45" customHeight="1" spans="1:6">
      <c r="A403" s="491"/>
      <c r="B403" s="117"/>
      <c r="C403" s="117"/>
      <c r="D403" s="33"/>
      <c r="E403" s="20"/>
      <c r="F403" s="20"/>
    </row>
    <row r="404" ht="12.45" customHeight="1" spans="1:6">
      <c r="A404" s="491"/>
      <c r="B404" s="117"/>
      <c r="C404" s="117"/>
      <c r="D404" s="33"/>
      <c r="E404" s="20"/>
      <c r="F404" s="20"/>
    </row>
    <row r="405" ht="12.45" customHeight="1" spans="1:6">
      <c r="A405" s="491"/>
      <c r="B405" s="117"/>
      <c r="C405" s="117"/>
      <c r="D405" s="33"/>
      <c r="E405" s="20"/>
      <c r="F405" s="20"/>
    </row>
    <row r="406" ht="12.45" customHeight="1" spans="1:6">
      <c r="A406" s="491"/>
      <c r="B406" s="117"/>
      <c r="C406" s="117"/>
      <c r="D406" s="33"/>
      <c r="E406" s="20"/>
      <c r="F406" s="20"/>
    </row>
    <row r="407" ht="12.45" customHeight="1" spans="1:6">
      <c r="A407" s="491"/>
      <c r="B407" s="117"/>
      <c r="C407" s="117"/>
      <c r="D407" s="33"/>
      <c r="E407" s="20"/>
      <c r="F407" s="20"/>
    </row>
    <row r="408" ht="12.45" customHeight="1" spans="1:6">
      <c r="A408" s="491"/>
      <c r="B408" s="117"/>
      <c r="C408" s="117"/>
      <c r="D408" s="33"/>
      <c r="E408" s="20"/>
      <c r="F408" s="20"/>
    </row>
    <row r="409" ht="12.45" customHeight="1" spans="1:6">
      <c r="A409" s="491"/>
      <c r="B409" s="117"/>
      <c r="C409" s="117"/>
      <c r="D409" s="33"/>
      <c r="E409" s="20"/>
      <c r="F409" s="20"/>
    </row>
    <row r="410" ht="12.45" customHeight="1" spans="1:6">
      <c r="A410" s="491"/>
      <c r="B410" s="117"/>
      <c r="C410" s="117"/>
      <c r="D410" s="33"/>
      <c r="E410" s="20"/>
      <c r="F410" s="20"/>
    </row>
    <row r="411" ht="12.45" customHeight="1" spans="1:6">
      <c r="A411" s="491"/>
      <c r="B411" s="117"/>
      <c r="C411" s="117"/>
      <c r="D411" s="33"/>
      <c r="E411" s="20"/>
      <c r="F411" s="20"/>
    </row>
    <row r="412" ht="12.45" customHeight="1" spans="1:6">
      <c r="A412" s="491"/>
      <c r="B412" s="117"/>
      <c r="C412" s="117"/>
      <c r="D412" s="33"/>
      <c r="E412" s="20"/>
      <c r="F412" s="20"/>
    </row>
    <row r="413" ht="12.45" customHeight="1" spans="1:6">
      <c r="A413" s="491"/>
      <c r="B413" s="117"/>
      <c r="C413" s="117"/>
      <c r="D413" s="33"/>
      <c r="E413" s="20"/>
      <c r="F413" s="20"/>
    </row>
    <row r="414" ht="12.45" customHeight="1" spans="1:6">
      <c r="A414" s="491"/>
      <c r="B414" s="117"/>
      <c r="C414" s="117"/>
      <c r="D414" s="33"/>
      <c r="E414" s="20"/>
      <c r="F414" s="20"/>
    </row>
    <row r="415" ht="12.45" customHeight="1" spans="1:6">
      <c r="A415" s="491"/>
      <c r="B415" s="117"/>
      <c r="C415" s="117"/>
      <c r="D415" s="33"/>
      <c r="E415" s="20"/>
      <c r="F415" s="20"/>
    </row>
    <row r="416" ht="12.45" customHeight="1" spans="1:6">
      <c r="A416" s="491"/>
      <c r="B416" s="117"/>
      <c r="C416" s="117"/>
      <c r="D416" s="33"/>
      <c r="E416" s="20"/>
      <c r="F416" s="20"/>
    </row>
    <row r="417" ht="12.45" customHeight="1" spans="1:6">
      <c r="A417" s="491"/>
      <c r="B417" s="117"/>
      <c r="C417" s="117"/>
      <c r="D417" s="33"/>
      <c r="E417" s="20"/>
      <c r="F417" s="20"/>
    </row>
    <row r="418" ht="12.45" customHeight="1" spans="1:6">
      <c r="A418" s="491"/>
      <c r="B418" s="117"/>
      <c r="C418" s="117"/>
      <c r="D418" s="33"/>
      <c r="E418" s="20"/>
      <c r="F418" s="20"/>
    </row>
    <row r="419" ht="12.45" customHeight="1" spans="1:6">
      <c r="A419" s="491"/>
      <c r="B419" s="117"/>
      <c r="C419" s="117"/>
      <c r="D419" s="33"/>
      <c r="E419" s="20"/>
      <c r="F419" s="20"/>
    </row>
    <row r="420" ht="12.45" customHeight="1" spans="1:6">
      <c r="A420" s="491"/>
      <c r="B420" s="117"/>
      <c r="C420" s="117"/>
      <c r="D420" s="33"/>
      <c r="E420" s="20"/>
      <c r="F420" s="20"/>
    </row>
    <row r="421" ht="12.45" customHeight="1" spans="1:6">
      <c r="A421" s="491"/>
      <c r="B421" s="117"/>
      <c r="C421" s="117"/>
      <c r="D421" s="33"/>
      <c r="E421" s="20"/>
      <c r="F421" s="20"/>
    </row>
    <row r="422" ht="12.45" customHeight="1" spans="1:6">
      <c r="A422" s="491"/>
      <c r="B422" s="117"/>
      <c r="C422" s="117"/>
      <c r="D422" s="33"/>
      <c r="E422" s="20"/>
      <c r="F422" s="20"/>
    </row>
    <row r="423" ht="12.45" customHeight="1" spans="1:6">
      <c r="A423" s="491"/>
      <c r="B423" s="117"/>
      <c r="C423" s="117"/>
      <c r="D423" s="33"/>
      <c r="E423" s="20"/>
      <c r="F423" s="20"/>
    </row>
    <row r="424" ht="12.45" customHeight="1" spans="1:6">
      <c r="A424" s="491"/>
      <c r="B424" s="117"/>
      <c r="C424" s="117"/>
      <c r="D424" s="33"/>
      <c r="E424" s="20"/>
      <c r="F424" s="20"/>
    </row>
    <row r="425" ht="12.45" customHeight="1" spans="1:6">
      <c r="A425" s="491"/>
      <c r="B425" s="117"/>
      <c r="C425" s="117"/>
      <c r="D425" s="33"/>
      <c r="E425" s="20"/>
      <c r="F425" s="20"/>
    </row>
    <row r="426" ht="12.45" customHeight="1" spans="1:6">
      <c r="A426" s="491"/>
      <c r="B426" s="117"/>
      <c r="C426" s="117"/>
      <c r="D426" s="33"/>
      <c r="E426" s="20"/>
      <c r="F426" s="20"/>
    </row>
    <row r="427" ht="12.45" customHeight="1" spans="1:6">
      <c r="A427" s="491"/>
      <c r="B427" s="117"/>
      <c r="C427" s="117"/>
      <c r="D427" s="33"/>
      <c r="E427" s="20"/>
      <c r="F427" s="20"/>
    </row>
    <row r="428" ht="12.45" customHeight="1" spans="1:6">
      <c r="A428" s="491"/>
      <c r="B428" s="117"/>
      <c r="C428" s="117"/>
      <c r="D428" s="33"/>
      <c r="E428" s="20"/>
      <c r="F428" s="20"/>
    </row>
    <row r="429" ht="12.45" customHeight="1" spans="1:6">
      <c r="A429" s="491"/>
      <c r="B429" s="117"/>
      <c r="C429" s="117"/>
      <c r="D429" s="33"/>
      <c r="E429" s="20"/>
      <c r="F429" s="20"/>
    </row>
    <row r="430" ht="12.45" customHeight="1" spans="1:6">
      <c r="A430" s="491"/>
      <c r="B430" s="117"/>
      <c r="C430" s="117"/>
      <c r="D430" s="33"/>
      <c r="E430" s="20"/>
      <c r="F430" s="20"/>
    </row>
    <row r="431" ht="12.45" customHeight="1" spans="1:6">
      <c r="A431" s="491"/>
      <c r="B431" s="117"/>
      <c r="C431" s="117"/>
      <c r="D431" s="33"/>
      <c r="E431" s="20"/>
      <c r="F431" s="20"/>
    </row>
    <row r="432" ht="12.45" customHeight="1" spans="1:6">
      <c r="A432" s="491"/>
      <c r="B432" s="117"/>
      <c r="C432" s="117"/>
      <c r="D432" s="33"/>
      <c r="E432" s="20"/>
      <c r="F432" s="20"/>
    </row>
    <row r="433" ht="12.45" customHeight="1" spans="1:6">
      <c r="A433" s="491"/>
      <c r="B433" s="117"/>
      <c r="C433" s="117"/>
      <c r="D433" s="33"/>
      <c r="E433" s="20"/>
      <c r="F433" s="20"/>
    </row>
    <row r="434" ht="12.45" customHeight="1" spans="1:6">
      <c r="A434" s="491"/>
      <c r="B434" s="117"/>
      <c r="C434" s="117"/>
      <c r="D434" s="33"/>
      <c r="E434" s="20"/>
      <c r="F434" s="20"/>
    </row>
    <row r="435" ht="12.45" customHeight="1" spans="1:6">
      <c r="A435" s="491"/>
      <c r="B435" s="117"/>
      <c r="C435" s="117"/>
      <c r="D435" s="33"/>
      <c r="E435" s="20"/>
      <c r="F435" s="20"/>
    </row>
    <row r="436" ht="12.45" customHeight="1" spans="1:6">
      <c r="A436" s="491"/>
      <c r="B436" s="117"/>
      <c r="C436" s="117"/>
      <c r="D436" s="33"/>
      <c r="E436" s="20"/>
      <c r="F436" s="20"/>
    </row>
    <row r="437" ht="12.45" customHeight="1" spans="1:6">
      <c r="A437" s="491"/>
      <c r="B437" s="117"/>
      <c r="C437" s="117"/>
      <c r="D437" s="33"/>
      <c r="E437" s="20"/>
      <c r="F437" s="20"/>
    </row>
    <row r="438" ht="12.45" customHeight="1" spans="1:6">
      <c r="A438" s="491"/>
      <c r="B438" s="117"/>
      <c r="C438" s="117"/>
      <c r="D438" s="33"/>
      <c r="E438" s="20"/>
      <c r="F438" s="20"/>
    </row>
    <row r="439" ht="12.45" customHeight="1" spans="1:6">
      <c r="A439" s="491"/>
      <c r="B439" s="117"/>
      <c r="C439" s="117"/>
      <c r="D439" s="33"/>
      <c r="E439" s="20"/>
      <c r="F439" s="20"/>
    </row>
    <row r="440" ht="12.45" customHeight="1" spans="1:6">
      <c r="A440" s="491"/>
      <c r="B440" s="117"/>
      <c r="C440" s="117"/>
      <c r="D440" s="33"/>
      <c r="E440" s="20"/>
      <c r="F440" s="20"/>
    </row>
    <row r="441" ht="12.45" customHeight="1" spans="1:6">
      <c r="A441" s="491"/>
      <c r="B441" s="117"/>
      <c r="C441" s="117"/>
      <c r="D441" s="33"/>
      <c r="E441" s="20"/>
      <c r="F441" s="20"/>
    </row>
    <row r="442" ht="12.45" customHeight="1" spans="1:6">
      <c r="A442" s="491"/>
      <c r="B442" s="117"/>
      <c r="C442" s="117"/>
      <c r="D442" s="33"/>
      <c r="E442" s="20"/>
      <c r="F442" s="20"/>
    </row>
    <row r="443" ht="12.45" customHeight="1" spans="1:6">
      <c r="A443" s="491"/>
      <c r="B443" s="117"/>
      <c r="C443" s="117"/>
      <c r="D443" s="33"/>
      <c r="E443" s="20"/>
      <c r="F443" s="20"/>
    </row>
    <row r="444" ht="12.45" customHeight="1" spans="1:6">
      <c r="A444" s="491"/>
      <c r="B444" s="117"/>
      <c r="C444" s="117"/>
      <c r="D444" s="33"/>
      <c r="E444" s="20"/>
      <c r="F444" s="20"/>
    </row>
    <row r="445" ht="12.45" customHeight="1" spans="1:6">
      <c r="A445" s="491"/>
      <c r="B445" s="117"/>
      <c r="C445" s="117"/>
      <c r="D445" s="33"/>
      <c r="E445" s="20"/>
      <c r="F445" s="20"/>
    </row>
    <row r="446" ht="12.45" customHeight="1" spans="1:6">
      <c r="A446" s="491"/>
      <c r="B446" s="117"/>
      <c r="C446" s="117"/>
      <c r="D446" s="33"/>
      <c r="E446" s="20"/>
      <c r="F446" s="20"/>
    </row>
    <row r="447" ht="12.45" customHeight="1" spans="1:6">
      <c r="A447" s="491"/>
      <c r="B447" s="117"/>
      <c r="C447" s="117"/>
      <c r="D447" s="33"/>
      <c r="E447" s="20"/>
      <c r="F447" s="20"/>
    </row>
    <row r="448" ht="12.45" customHeight="1" spans="1:6">
      <c r="A448" s="491"/>
      <c r="B448" s="117"/>
      <c r="C448" s="117"/>
      <c r="D448" s="33"/>
      <c r="E448" s="20"/>
      <c r="F448" s="20"/>
    </row>
    <row r="449" ht="12.45" customHeight="1" spans="1:6">
      <c r="A449" s="491"/>
      <c r="B449" s="117"/>
      <c r="C449" s="117"/>
      <c r="D449" s="33"/>
      <c r="E449" s="20"/>
      <c r="F449" s="20"/>
    </row>
    <row r="450" ht="12.45" customHeight="1" spans="1:6">
      <c r="A450" s="491"/>
      <c r="B450" s="117"/>
      <c r="C450" s="117"/>
      <c r="D450" s="33"/>
      <c r="E450" s="20"/>
      <c r="F450" s="20"/>
    </row>
    <row r="451" ht="12.45" customHeight="1" spans="1:6">
      <c r="A451" s="491"/>
      <c r="B451" s="117"/>
      <c r="C451" s="117"/>
      <c r="D451" s="33"/>
      <c r="E451" s="20"/>
      <c r="F451" s="20"/>
    </row>
    <row r="452" ht="12.45" customHeight="1" spans="1:6">
      <c r="A452" s="491"/>
      <c r="B452" s="117"/>
      <c r="C452" s="117"/>
      <c r="D452" s="33"/>
      <c r="E452" s="20"/>
      <c r="F452" s="20"/>
    </row>
    <row r="453" ht="12.45" customHeight="1" spans="1:6">
      <c r="A453" s="491"/>
      <c r="B453" s="117"/>
      <c r="C453" s="117"/>
      <c r="D453" s="33"/>
      <c r="E453" s="20"/>
      <c r="F453" s="20"/>
    </row>
    <row r="454" ht="12.45" customHeight="1" spans="1:6">
      <c r="A454" s="491"/>
      <c r="B454" s="117"/>
      <c r="C454" s="117"/>
      <c r="D454" s="33"/>
      <c r="E454" s="20"/>
      <c r="F454" s="20"/>
    </row>
    <row r="455" ht="12.45" customHeight="1" spans="1:6">
      <c r="A455" s="491"/>
      <c r="B455" s="117"/>
      <c r="C455" s="117"/>
      <c r="D455" s="33"/>
      <c r="E455" s="20"/>
      <c r="F455" s="20"/>
    </row>
    <row r="456" ht="12.45" customHeight="1" spans="1:6">
      <c r="A456" s="491"/>
      <c r="B456" s="117"/>
      <c r="C456" s="117"/>
      <c r="D456" s="33"/>
      <c r="E456" s="20"/>
      <c r="F456" s="20"/>
    </row>
    <row r="457" ht="12.45" customHeight="1" spans="1:6">
      <c r="A457" s="491"/>
      <c r="B457" s="117"/>
      <c r="C457" s="117"/>
      <c r="D457" s="33"/>
      <c r="E457" s="20"/>
      <c r="F457" s="20"/>
    </row>
    <row r="458" ht="12.45" customHeight="1" spans="1:6">
      <c r="A458" s="491"/>
      <c r="B458" s="117"/>
      <c r="C458" s="117"/>
      <c r="D458" s="33"/>
      <c r="E458" s="20"/>
      <c r="F458" s="20"/>
    </row>
    <row r="459" ht="12.45" customHeight="1" spans="1:6">
      <c r="A459" s="491"/>
      <c r="B459" s="117"/>
      <c r="C459" s="117"/>
      <c r="D459" s="33"/>
      <c r="E459" s="20"/>
      <c r="F459" s="20"/>
    </row>
    <row r="460" ht="12.45" customHeight="1" spans="1:6">
      <c r="A460" s="491"/>
      <c r="B460" s="117"/>
      <c r="C460" s="117"/>
      <c r="D460" s="33"/>
      <c r="E460" s="20"/>
      <c r="F460" s="20"/>
    </row>
    <row r="461" ht="12.45" customHeight="1" spans="1:6">
      <c r="A461" s="491"/>
      <c r="B461" s="117"/>
      <c r="C461" s="117"/>
      <c r="D461" s="33"/>
      <c r="E461" s="20"/>
      <c r="F461" s="20"/>
    </row>
    <row r="462" ht="12.45" customHeight="1" spans="1:6">
      <c r="A462" s="491"/>
      <c r="B462" s="117"/>
      <c r="C462" s="117"/>
      <c r="D462" s="33"/>
      <c r="E462" s="20"/>
      <c r="F462" s="20"/>
    </row>
    <row r="463" ht="12.45" customHeight="1" spans="1:6">
      <c r="A463" s="491"/>
      <c r="B463" s="117"/>
      <c r="C463" s="117"/>
      <c r="D463" s="33"/>
      <c r="E463" s="20"/>
      <c r="F463" s="20"/>
    </row>
    <row r="464" ht="12.45" customHeight="1" spans="1:6">
      <c r="A464" s="491"/>
      <c r="B464" s="117"/>
      <c r="C464" s="117"/>
      <c r="D464" s="33"/>
      <c r="E464" s="20"/>
      <c r="F464" s="20"/>
    </row>
    <row r="465" ht="12.45" customHeight="1" spans="1:6">
      <c r="A465" s="491"/>
      <c r="B465" s="117"/>
      <c r="C465" s="117"/>
      <c r="D465" s="33"/>
      <c r="E465" s="20"/>
      <c r="F465" s="20"/>
    </row>
    <row r="466" ht="12.45" customHeight="1" spans="1:6">
      <c r="A466" s="491"/>
      <c r="B466" s="117"/>
      <c r="C466" s="117"/>
      <c r="D466" s="33"/>
      <c r="E466" s="20"/>
      <c r="F466" s="20"/>
    </row>
    <row r="467" ht="12.45" customHeight="1" spans="1:6">
      <c r="A467" s="491"/>
      <c r="B467" s="117"/>
      <c r="C467" s="117"/>
      <c r="D467" s="33"/>
      <c r="E467" s="20"/>
      <c r="F467" s="20"/>
    </row>
    <row r="468" ht="12.45" customHeight="1" spans="1:6">
      <c r="A468" s="491"/>
      <c r="B468" s="117"/>
      <c r="C468" s="117"/>
      <c r="D468" s="33"/>
      <c r="E468" s="20"/>
      <c r="F468" s="20"/>
    </row>
    <row r="469" ht="12.45" customHeight="1" spans="1:6">
      <c r="A469" s="491"/>
      <c r="B469" s="117"/>
      <c r="C469" s="117"/>
      <c r="D469" s="33"/>
      <c r="E469" s="20"/>
      <c r="F469" s="20"/>
    </row>
    <row r="470" ht="12.45" customHeight="1" spans="1:6">
      <c r="A470" s="491"/>
      <c r="B470" s="117"/>
      <c r="C470" s="117"/>
      <c r="D470" s="33"/>
      <c r="E470" s="20"/>
      <c r="F470" s="20"/>
    </row>
    <row r="471" ht="12.45" customHeight="1" spans="1:6">
      <c r="A471" s="491"/>
      <c r="B471" s="117"/>
      <c r="C471" s="117"/>
      <c r="D471" s="33"/>
      <c r="E471" s="20"/>
      <c r="F471" s="20"/>
    </row>
    <row r="472" ht="12.45" customHeight="1" spans="1:6">
      <c r="A472" s="491"/>
      <c r="B472" s="117"/>
      <c r="C472" s="117"/>
      <c r="D472" s="33"/>
      <c r="E472" s="20"/>
      <c r="F472" s="20"/>
    </row>
    <row r="473" ht="12.45" customHeight="1" spans="1:6">
      <c r="A473" s="491"/>
      <c r="B473" s="117"/>
      <c r="C473" s="117"/>
      <c r="D473" s="33"/>
      <c r="E473" s="20"/>
      <c r="F473" s="20"/>
    </row>
    <row r="474" ht="12.45" customHeight="1" spans="1:6">
      <c r="A474" s="491"/>
      <c r="B474" s="117"/>
      <c r="C474" s="117"/>
      <c r="D474" s="33"/>
      <c r="E474" s="20"/>
      <c r="F474" s="20"/>
    </row>
    <row r="475" ht="12.45" customHeight="1" spans="1:6">
      <c r="A475" s="491"/>
      <c r="B475" s="117"/>
      <c r="C475" s="117"/>
      <c r="D475" s="33"/>
      <c r="E475" s="20"/>
      <c r="F475" s="20"/>
    </row>
    <row r="476" ht="12.45" customHeight="1" spans="1:6">
      <c r="A476" s="491"/>
      <c r="B476" s="117"/>
      <c r="C476" s="117"/>
      <c r="D476" s="33"/>
      <c r="E476" s="20"/>
      <c r="F476" s="20"/>
    </row>
    <row r="477" ht="12.45" customHeight="1" spans="1:6">
      <c r="A477" s="491"/>
      <c r="B477" s="117"/>
      <c r="C477" s="117"/>
      <c r="D477" s="33"/>
      <c r="E477" s="20"/>
      <c r="F477" s="20"/>
    </row>
    <row r="478" ht="12.45" customHeight="1" spans="1:6">
      <c r="A478" s="491"/>
      <c r="B478" s="117"/>
      <c r="C478" s="117"/>
      <c r="D478" s="33"/>
      <c r="E478" s="20"/>
      <c r="F478" s="20"/>
    </row>
    <row r="479" ht="12.45" customHeight="1" spans="1:6">
      <c r="A479" s="491"/>
      <c r="B479" s="117"/>
      <c r="C479" s="117"/>
      <c r="D479" s="33"/>
      <c r="E479" s="20"/>
      <c r="F479" s="20"/>
    </row>
    <row r="480" ht="12.45" customHeight="1" spans="1:6">
      <c r="A480" s="491"/>
      <c r="B480" s="117"/>
      <c r="C480" s="117"/>
      <c r="D480" s="33"/>
      <c r="E480" s="20"/>
      <c r="F480" s="20"/>
    </row>
    <row r="481" ht="12.45" customHeight="1" spans="1:6">
      <c r="A481" s="491"/>
      <c r="B481" s="117"/>
      <c r="C481" s="117"/>
      <c r="D481" s="33"/>
      <c r="E481" s="20"/>
      <c r="F481" s="20"/>
    </row>
    <row r="482" ht="12.45" customHeight="1" spans="1:6">
      <c r="A482" s="491"/>
      <c r="B482" s="117"/>
      <c r="C482" s="117"/>
      <c r="D482" s="33"/>
      <c r="E482" s="20"/>
      <c r="F482" s="20"/>
    </row>
    <row r="483" ht="12.45" customHeight="1" spans="1:6">
      <c r="A483" s="491"/>
      <c r="B483" s="117"/>
      <c r="C483" s="117"/>
      <c r="D483" s="33"/>
      <c r="E483" s="20"/>
      <c r="F483" s="20"/>
    </row>
    <row r="484" ht="12.45" customHeight="1" spans="1:6">
      <c r="A484" s="491"/>
      <c r="B484" s="117"/>
      <c r="C484" s="117"/>
      <c r="D484" s="33"/>
      <c r="E484" s="20"/>
      <c r="F484" s="20"/>
    </row>
    <row r="485" ht="12.45" customHeight="1" spans="1:6">
      <c r="A485" s="491"/>
      <c r="B485" s="117"/>
      <c r="C485" s="117"/>
      <c r="D485" s="33"/>
      <c r="E485" s="20"/>
      <c r="F485" s="20"/>
    </row>
    <row r="486" ht="12.45" customHeight="1" spans="1:6">
      <c r="A486" s="491"/>
      <c r="B486" s="117"/>
      <c r="C486" s="117"/>
      <c r="D486" s="33"/>
      <c r="E486" s="20"/>
      <c r="F486" s="20"/>
    </row>
    <row r="487" ht="12.45" customHeight="1" spans="1:6">
      <c r="A487" s="491"/>
      <c r="B487" s="117"/>
      <c r="C487" s="117"/>
      <c r="D487" s="33"/>
      <c r="E487" s="20"/>
      <c r="F487" s="20"/>
    </row>
    <row r="488" ht="12.45" customHeight="1" spans="1:6">
      <c r="A488" s="491"/>
      <c r="B488" s="117"/>
      <c r="C488" s="117"/>
      <c r="D488" s="33"/>
      <c r="E488" s="20"/>
      <c r="F488" s="20"/>
    </row>
    <row r="489" ht="12.45" customHeight="1" spans="1:6">
      <c r="A489" s="491"/>
      <c r="B489" s="117"/>
      <c r="C489" s="117"/>
      <c r="D489" s="33"/>
      <c r="E489" s="20"/>
      <c r="F489" s="20"/>
    </row>
    <row r="490" ht="12.45" customHeight="1" spans="1:6">
      <c r="A490" s="491"/>
      <c r="B490" s="117"/>
      <c r="C490" s="117"/>
      <c r="D490" s="33"/>
      <c r="E490" s="20"/>
      <c r="F490" s="20"/>
    </row>
    <row r="491" ht="12.45" customHeight="1" spans="1:6">
      <c r="A491" s="491"/>
      <c r="B491" s="117"/>
      <c r="C491" s="117"/>
      <c r="D491" s="33"/>
      <c r="E491" s="20"/>
      <c r="F491" s="20"/>
    </row>
    <row r="492" ht="12.45" customHeight="1" spans="1:6">
      <c r="A492" s="491"/>
      <c r="B492" s="117"/>
      <c r="C492" s="117"/>
      <c r="D492" s="33"/>
      <c r="E492" s="20"/>
      <c r="F492" s="20"/>
    </row>
    <row r="493" ht="12.45" customHeight="1" spans="1:6">
      <c r="A493" s="491"/>
      <c r="B493" s="117"/>
      <c r="C493" s="117"/>
      <c r="D493" s="33"/>
      <c r="E493" s="20"/>
      <c r="F493" s="20"/>
    </row>
    <row r="494" ht="12.45" customHeight="1" spans="1:6">
      <c r="A494" s="491"/>
      <c r="B494" s="117"/>
      <c r="C494" s="117"/>
      <c r="D494" s="33"/>
      <c r="E494" s="20"/>
      <c r="F494" s="20"/>
    </row>
    <row r="495" ht="12.45" customHeight="1" spans="1:6">
      <c r="A495" s="491"/>
      <c r="B495" s="117"/>
      <c r="C495" s="117"/>
      <c r="D495" s="33"/>
      <c r="E495" s="20"/>
      <c r="F495" s="20"/>
    </row>
    <row r="496" ht="12.45" customHeight="1" spans="1:6">
      <c r="A496" s="491"/>
      <c r="B496" s="117"/>
      <c r="C496" s="117"/>
      <c r="D496" s="33"/>
      <c r="E496" s="20"/>
      <c r="F496" s="20"/>
    </row>
    <row r="497" ht="12.45" customHeight="1" spans="1:6">
      <c r="A497" s="491"/>
      <c r="B497" s="117"/>
      <c r="C497" s="117"/>
      <c r="D497" s="33"/>
      <c r="E497" s="20"/>
      <c r="F497" s="20"/>
    </row>
    <row r="498" ht="12.45" customHeight="1" spans="1:6">
      <c r="A498" s="491"/>
      <c r="B498" s="117"/>
      <c r="C498" s="117"/>
      <c r="D498" s="33"/>
      <c r="E498" s="20"/>
      <c r="F498" s="20"/>
    </row>
    <row r="499" ht="12.45" customHeight="1" spans="1:6">
      <c r="A499" s="491"/>
      <c r="B499" s="117"/>
      <c r="C499" s="117"/>
      <c r="D499" s="33"/>
      <c r="E499" s="20"/>
      <c r="F499" s="20"/>
    </row>
    <row r="500" ht="12.45" customHeight="1" spans="1:6">
      <c r="A500" s="491"/>
      <c r="B500" s="117"/>
      <c r="C500" s="117"/>
      <c r="D500" s="33"/>
      <c r="E500" s="20"/>
      <c r="F500" s="20"/>
    </row>
    <row r="501" ht="12.45" customHeight="1" spans="1:6">
      <c r="A501" s="491"/>
      <c r="B501" s="117"/>
      <c r="C501" s="117"/>
      <c r="D501" s="33"/>
      <c r="E501" s="20"/>
      <c r="F501" s="20"/>
    </row>
    <row r="502" ht="12.45" customHeight="1" spans="1:6">
      <c r="A502" s="491"/>
      <c r="B502" s="117"/>
      <c r="C502" s="117"/>
      <c r="D502" s="33"/>
      <c r="E502" s="20"/>
      <c r="F502" s="20"/>
    </row>
    <row r="503" ht="12.45" customHeight="1" spans="1:6">
      <c r="A503" s="491"/>
      <c r="B503" s="117"/>
      <c r="C503" s="117"/>
      <c r="D503" s="33"/>
      <c r="E503" s="20"/>
      <c r="F503" s="20"/>
    </row>
    <row r="504" ht="12.45" customHeight="1" spans="1:6">
      <c r="A504" s="491"/>
      <c r="B504" s="117"/>
      <c r="C504" s="117"/>
      <c r="D504" s="33"/>
      <c r="E504" s="20"/>
      <c r="F504" s="20"/>
    </row>
    <row r="505" ht="12.45" customHeight="1" spans="1:6">
      <c r="A505" s="491"/>
      <c r="B505" s="117"/>
      <c r="C505" s="117"/>
      <c r="D505" s="33"/>
      <c r="E505" s="20"/>
      <c r="F505" s="20"/>
    </row>
    <row r="506" ht="12.45" customHeight="1" spans="1:6">
      <c r="A506" s="491"/>
      <c r="B506" s="117"/>
      <c r="C506" s="117"/>
      <c r="D506" s="33"/>
      <c r="E506" s="20"/>
      <c r="F506" s="20"/>
    </row>
    <row r="507" ht="12.45" customHeight="1" spans="1:6">
      <c r="A507" s="491"/>
      <c r="B507" s="117"/>
      <c r="C507" s="117"/>
      <c r="D507" s="33"/>
      <c r="E507" s="20"/>
      <c r="F507" s="20"/>
    </row>
    <row r="508" ht="12.45" customHeight="1" spans="1:6">
      <c r="A508" s="491"/>
      <c r="B508" s="117"/>
      <c r="C508" s="117"/>
      <c r="D508" s="33"/>
      <c r="E508" s="20"/>
      <c r="F508" s="20"/>
    </row>
    <row r="509" ht="12.45" customHeight="1" spans="1:6">
      <c r="A509" s="491"/>
      <c r="B509" s="117"/>
      <c r="C509" s="117"/>
      <c r="D509" s="33"/>
      <c r="E509" s="20"/>
      <c r="F509" s="20"/>
    </row>
    <row r="510" ht="12.45" customHeight="1" spans="1:6">
      <c r="A510" s="491"/>
      <c r="B510" s="117"/>
      <c r="C510" s="117"/>
      <c r="D510" s="33"/>
      <c r="E510" s="20"/>
      <c r="F510" s="20"/>
    </row>
    <row r="511" ht="12.45" customHeight="1" spans="1:6">
      <c r="A511" s="491"/>
      <c r="B511" s="117"/>
      <c r="C511" s="117"/>
      <c r="D511" s="33"/>
      <c r="E511" s="20"/>
      <c r="F511" s="20"/>
    </row>
    <row r="512" ht="12.45" customHeight="1" spans="1:6">
      <c r="A512" s="491"/>
      <c r="B512" s="117"/>
      <c r="C512" s="117"/>
      <c r="D512" s="33"/>
      <c r="E512" s="20"/>
      <c r="F512" s="20"/>
    </row>
    <row r="513" ht="12.45" customHeight="1" spans="1:6">
      <c r="A513" s="491"/>
      <c r="B513" s="117"/>
      <c r="C513" s="117"/>
      <c r="D513" s="33"/>
      <c r="E513" s="20"/>
      <c r="F513" s="20"/>
    </row>
    <row r="514" ht="12.45" customHeight="1" spans="1:6">
      <c r="A514" s="491"/>
      <c r="B514" s="117"/>
      <c r="C514" s="117"/>
      <c r="D514" s="33"/>
      <c r="E514" s="20"/>
      <c r="F514" s="20"/>
    </row>
    <row r="515" ht="12.45" customHeight="1" spans="1:6">
      <c r="A515" s="491"/>
      <c r="B515" s="117"/>
      <c r="C515" s="117"/>
      <c r="D515" s="33"/>
      <c r="E515" s="20"/>
      <c r="F515" s="20"/>
    </row>
    <row r="516" ht="12.45" customHeight="1" spans="1:6">
      <c r="A516" s="491"/>
      <c r="B516" s="117"/>
      <c r="C516" s="117"/>
      <c r="D516" s="33"/>
      <c r="E516" s="20"/>
      <c r="F516" s="20"/>
    </row>
    <row r="517" ht="12.45" customHeight="1" spans="1:6">
      <c r="A517" s="491"/>
      <c r="B517" s="117"/>
      <c r="C517" s="117"/>
      <c r="D517" s="33"/>
      <c r="E517" s="20"/>
      <c r="F517" s="20"/>
    </row>
    <row r="518" ht="12.45" customHeight="1" spans="1:6">
      <c r="A518" s="491"/>
      <c r="B518" s="117"/>
      <c r="C518" s="117"/>
      <c r="D518" s="33"/>
      <c r="E518" s="20"/>
      <c r="F518" s="20"/>
    </row>
    <row r="519" ht="12.45" customHeight="1" spans="1:6">
      <c r="A519" s="491"/>
      <c r="B519" s="117"/>
      <c r="C519" s="117"/>
      <c r="D519" s="33"/>
      <c r="E519" s="20"/>
      <c r="F519" s="20"/>
    </row>
    <row r="520" ht="12.45" customHeight="1" spans="1:6">
      <c r="A520" s="491"/>
      <c r="B520" s="117"/>
      <c r="C520" s="117"/>
      <c r="D520" s="33"/>
      <c r="E520" s="20"/>
      <c r="F520" s="20"/>
    </row>
    <row r="521" ht="12.45" customHeight="1" spans="1:6">
      <c r="A521" s="491"/>
      <c r="B521" s="117"/>
      <c r="C521" s="117"/>
      <c r="D521" s="33"/>
      <c r="E521" s="20"/>
      <c r="F521" s="20"/>
    </row>
    <row r="522" ht="12.45" customHeight="1" spans="1:6">
      <c r="A522" s="491"/>
      <c r="B522" s="117"/>
      <c r="C522" s="117"/>
      <c r="D522" s="33"/>
      <c r="E522" s="20"/>
      <c r="F522" s="20"/>
    </row>
    <row r="523" ht="12.45" customHeight="1" spans="1:6">
      <c r="A523" s="491"/>
      <c r="B523" s="117"/>
      <c r="C523" s="117"/>
      <c r="D523" s="33"/>
      <c r="E523" s="20"/>
      <c r="F523" s="20"/>
    </row>
    <row r="524" ht="12.45" customHeight="1" spans="1:6">
      <c r="A524" s="491"/>
      <c r="B524" s="117"/>
      <c r="C524" s="117"/>
      <c r="D524" s="33"/>
      <c r="E524" s="20"/>
      <c r="F524" s="20"/>
    </row>
    <row r="525" ht="12.45" customHeight="1" spans="1:6">
      <c r="A525" s="491"/>
      <c r="B525" s="117"/>
      <c r="C525" s="117"/>
      <c r="D525" s="33"/>
      <c r="E525" s="20"/>
      <c r="F525" s="20"/>
    </row>
    <row r="526" ht="12.45" customHeight="1" spans="1:6">
      <c r="A526" s="491"/>
      <c r="B526" s="117"/>
      <c r="C526" s="117"/>
      <c r="D526" s="33"/>
      <c r="E526" s="20"/>
      <c r="F526" s="20"/>
    </row>
    <row r="527" ht="12.45" customHeight="1" spans="1:6">
      <c r="A527" s="491"/>
      <c r="B527" s="117"/>
      <c r="C527" s="117"/>
      <c r="D527" s="33"/>
      <c r="E527" s="20"/>
      <c r="F527" s="20"/>
    </row>
    <row r="528" ht="12.45" customHeight="1" spans="1:6">
      <c r="A528" s="491"/>
      <c r="B528" s="117"/>
      <c r="C528" s="117"/>
      <c r="D528" s="33"/>
      <c r="E528" s="20"/>
      <c r="F528" s="20"/>
    </row>
    <row r="529" ht="12.45" customHeight="1" spans="1:6">
      <c r="A529" s="491"/>
      <c r="B529" s="117"/>
      <c r="C529" s="117"/>
      <c r="D529" s="33"/>
      <c r="E529" s="20"/>
      <c r="F529" s="20"/>
    </row>
    <row r="530" ht="12.45" customHeight="1" spans="1:6">
      <c r="A530" s="491"/>
      <c r="B530" s="117"/>
      <c r="C530" s="117"/>
      <c r="D530" s="33"/>
      <c r="E530" s="20"/>
      <c r="F530" s="20"/>
    </row>
    <row r="531" ht="12.45" customHeight="1" spans="1:6">
      <c r="A531" s="491"/>
      <c r="B531" s="117"/>
      <c r="C531" s="117"/>
      <c r="D531" s="33"/>
      <c r="E531" s="20"/>
      <c r="F531" s="20"/>
    </row>
    <row r="532" ht="12.45" customHeight="1" spans="1:6">
      <c r="A532" s="491"/>
      <c r="B532" s="117"/>
      <c r="C532" s="117"/>
      <c r="D532" s="33"/>
      <c r="E532" s="20"/>
      <c r="F532" s="20"/>
    </row>
    <row r="533" ht="12.45" customHeight="1" spans="1:6">
      <c r="A533" s="491"/>
      <c r="B533" s="117"/>
      <c r="C533" s="117"/>
      <c r="D533" s="33"/>
      <c r="E533" s="20"/>
      <c r="F533" s="20"/>
    </row>
    <row r="534" ht="12.45" customHeight="1" spans="1:6">
      <c r="A534" s="491"/>
      <c r="B534" s="117"/>
      <c r="C534" s="117"/>
      <c r="D534" s="33"/>
      <c r="E534" s="20"/>
      <c r="F534" s="20"/>
    </row>
    <row r="535" ht="12.45" customHeight="1" spans="1:6">
      <c r="A535" s="491"/>
      <c r="B535" s="117"/>
      <c r="C535" s="117"/>
      <c r="D535" s="33"/>
      <c r="E535" s="20"/>
      <c r="F535" s="20"/>
    </row>
    <row r="536" ht="12.45" customHeight="1" spans="1:6">
      <c r="A536" s="491"/>
      <c r="B536" s="117"/>
      <c r="C536" s="117"/>
      <c r="D536" s="33"/>
      <c r="E536" s="20"/>
      <c r="F536" s="20"/>
    </row>
    <row r="537" ht="12.45" customHeight="1" spans="1:6">
      <c r="A537" s="491"/>
      <c r="B537" s="117"/>
      <c r="C537" s="117"/>
      <c r="D537" s="33"/>
      <c r="E537" s="20"/>
      <c r="F537" s="20"/>
    </row>
    <row r="538" ht="12.45" customHeight="1" spans="1:6">
      <c r="A538" s="491"/>
      <c r="B538" s="117"/>
      <c r="C538" s="117"/>
      <c r="D538" s="33"/>
      <c r="E538" s="20"/>
      <c r="F538" s="20"/>
    </row>
    <row r="539" ht="12.45" customHeight="1" spans="1:6">
      <c r="A539" s="491"/>
      <c r="B539" s="117"/>
      <c r="C539" s="117"/>
      <c r="D539" s="33"/>
      <c r="E539" s="20"/>
      <c r="F539" s="20"/>
    </row>
    <row r="540" ht="12.45" customHeight="1" spans="1:6">
      <c r="A540" s="491"/>
      <c r="B540" s="117"/>
      <c r="C540" s="117"/>
      <c r="D540" s="33"/>
      <c r="E540" s="20"/>
      <c r="F540" s="20"/>
    </row>
    <row r="541" ht="12.45" customHeight="1" spans="1:6">
      <c r="A541" s="491"/>
      <c r="B541" s="117"/>
      <c r="C541" s="117"/>
      <c r="D541" s="33"/>
      <c r="E541" s="20"/>
      <c r="F541" s="20"/>
    </row>
    <row r="542" ht="12.45" customHeight="1" spans="1:6">
      <c r="A542" s="491"/>
      <c r="B542" s="117"/>
      <c r="C542" s="117"/>
      <c r="D542" s="33"/>
      <c r="E542" s="20"/>
      <c r="F542" s="20"/>
    </row>
    <row r="543" ht="12.45" customHeight="1" spans="1:6">
      <c r="A543" s="491"/>
      <c r="B543" s="117"/>
      <c r="C543" s="117"/>
      <c r="D543" s="33"/>
      <c r="E543" s="20"/>
      <c r="F543" s="20"/>
    </row>
    <row r="544" ht="12.45" customHeight="1" spans="1:6">
      <c r="A544" s="491"/>
      <c r="B544" s="117"/>
      <c r="C544" s="117"/>
      <c r="D544" s="33"/>
      <c r="E544" s="20"/>
      <c r="F544" s="20"/>
    </row>
    <row r="545" ht="12.45" customHeight="1" spans="1:6">
      <c r="A545" s="491"/>
      <c r="B545" s="117"/>
      <c r="C545" s="117"/>
      <c r="D545" s="33"/>
      <c r="E545" s="20"/>
      <c r="F545" s="20"/>
    </row>
    <row r="546" ht="12.45" customHeight="1" spans="1:6">
      <c r="A546" s="491"/>
      <c r="B546" s="117"/>
      <c r="C546" s="117"/>
      <c r="D546" s="33"/>
      <c r="E546" s="20"/>
      <c r="F546" s="20"/>
    </row>
    <row r="547" ht="12.45" customHeight="1" spans="1:6">
      <c r="A547" s="491"/>
      <c r="B547" s="117"/>
      <c r="C547" s="117"/>
      <c r="D547" s="33"/>
      <c r="E547" s="20"/>
      <c r="F547" s="20"/>
    </row>
    <row r="548" ht="12.45" customHeight="1" spans="1:6">
      <c r="A548" s="491"/>
      <c r="B548" s="117"/>
      <c r="C548" s="117"/>
      <c r="D548" s="33"/>
      <c r="E548" s="20"/>
      <c r="F548" s="20"/>
    </row>
    <row r="549" ht="12.45" customHeight="1" spans="1:6">
      <c r="A549" s="491"/>
      <c r="B549" s="117"/>
      <c r="C549" s="117"/>
      <c r="D549" s="33"/>
      <c r="E549" s="20"/>
      <c r="F549" s="20"/>
    </row>
    <row r="550" ht="12.45" customHeight="1" spans="1:6">
      <c r="A550" s="491"/>
      <c r="B550" s="117"/>
      <c r="C550" s="117"/>
      <c r="D550" s="33"/>
      <c r="E550" s="20"/>
      <c r="F550" s="20"/>
    </row>
    <row r="551" ht="12.45" customHeight="1" spans="1:6">
      <c r="A551" s="491"/>
      <c r="B551" s="117"/>
      <c r="C551" s="117"/>
      <c r="D551" s="33"/>
      <c r="E551" s="20"/>
      <c r="F551" s="20"/>
    </row>
    <row r="552" ht="12.45" customHeight="1" spans="1:6">
      <c r="A552" s="491"/>
      <c r="B552" s="117"/>
      <c r="C552" s="117"/>
      <c r="D552" s="33"/>
      <c r="E552" s="20"/>
      <c r="F552" s="20"/>
    </row>
    <row r="553" ht="12.45" customHeight="1" spans="1:6">
      <c r="A553" s="491"/>
      <c r="B553" s="117"/>
      <c r="C553" s="117"/>
      <c r="D553" s="33"/>
      <c r="E553" s="20"/>
      <c r="F553" s="20"/>
    </row>
    <row r="554" ht="12.45" customHeight="1" spans="1:6">
      <c r="A554" s="491"/>
      <c r="B554" s="117"/>
      <c r="C554" s="117"/>
      <c r="D554" s="33"/>
      <c r="E554" s="20"/>
      <c r="F554" s="20"/>
    </row>
    <row r="555" ht="12.45" customHeight="1" spans="1:6">
      <c r="A555" s="491"/>
      <c r="B555" s="117"/>
      <c r="C555" s="117"/>
      <c r="D555" s="33"/>
      <c r="E555" s="20"/>
      <c r="F555" s="20"/>
    </row>
    <row r="556" ht="12.45" customHeight="1" spans="1:6">
      <c r="A556" s="491"/>
      <c r="B556" s="117"/>
      <c r="C556" s="117"/>
      <c r="D556" s="33"/>
      <c r="E556" s="20"/>
      <c r="F556" s="20"/>
    </row>
    <row r="557" ht="12.45" customHeight="1" spans="1:6">
      <c r="A557" s="491"/>
      <c r="B557" s="117"/>
      <c r="C557" s="117"/>
      <c r="D557" s="33"/>
      <c r="E557" s="20"/>
      <c r="F557" s="20"/>
    </row>
    <row r="558" ht="12.45" customHeight="1" spans="1:6">
      <c r="A558" s="491"/>
      <c r="B558" s="117"/>
      <c r="C558" s="117"/>
      <c r="D558" s="33"/>
      <c r="E558" s="20"/>
      <c r="F558" s="20"/>
    </row>
    <row r="559" ht="12.45" customHeight="1" spans="1:6">
      <c r="A559" s="491"/>
      <c r="B559" s="117"/>
      <c r="C559" s="117"/>
      <c r="D559" s="33"/>
      <c r="E559" s="20"/>
      <c r="F559" s="20"/>
    </row>
    <row r="560" ht="12.45" customHeight="1" spans="1:6">
      <c r="A560" s="491"/>
      <c r="B560" s="117"/>
      <c r="C560" s="117"/>
      <c r="D560" s="33"/>
      <c r="E560" s="20"/>
      <c r="F560" s="20"/>
    </row>
    <row r="561" ht="12.45" customHeight="1" spans="1:6">
      <c r="A561" s="491"/>
      <c r="B561" s="117"/>
      <c r="C561" s="117"/>
      <c r="D561" s="33"/>
      <c r="E561" s="20"/>
      <c r="F561" s="20"/>
    </row>
    <row r="562" ht="12.45" customHeight="1" spans="1:6">
      <c r="A562" s="491"/>
      <c r="B562" s="117"/>
      <c r="C562" s="117"/>
      <c r="D562" s="33"/>
      <c r="E562" s="20"/>
      <c r="F562" s="20"/>
    </row>
    <row r="563" ht="12.45" customHeight="1" spans="1:6">
      <c r="A563" s="491"/>
      <c r="B563" s="117"/>
      <c r="C563" s="117"/>
      <c r="D563" s="33"/>
      <c r="E563" s="20"/>
      <c r="F563" s="20"/>
    </row>
    <row r="564" ht="12.45" customHeight="1" spans="1:6">
      <c r="A564" s="491"/>
      <c r="B564" s="117"/>
      <c r="C564" s="117"/>
      <c r="D564" s="33"/>
      <c r="E564" s="20"/>
      <c r="F564" s="20"/>
    </row>
    <row r="565" ht="12.45" customHeight="1" spans="1:6">
      <c r="A565" s="491"/>
      <c r="B565" s="117"/>
      <c r="C565" s="117"/>
      <c r="D565" s="33"/>
      <c r="E565" s="20"/>
      <c r="F565" s="20"/>
    </row>
    <row r="566" ht="12.45" customHeight="1" spans="1:6">
      <c r="A566" s="491"/>
      <c r="B566" s="117"/>
      <c r="C566" s="117"/>
      <c r="D566" s="33"/>
      <c r="E566" s="20"/>
      <c r="F566" s="20"/>
    </row>
    <row r="567" ht="12.45" customHeight="1" spans="1:6">
      <c r="A567" s="491"/>
      <c r="B567" s="117"/>
      <c r="C567" s="117"/>
      <c r="D567" s="33"/>
      <c r="E567" s="20"/>
      <c r="F567" s="20"/>
    </row>
    <row r="568" ht="12.45" customHeight="1" spans="1:6">
      <c r="A568" s="491"/>
      <c r="B568" s="117"/>
      <c r="C568" s="117"/>
      <c r="D568" s="33"/>
      <c r="E568" s="20"/>
      <c r="F568" s="20"/>
    </row>
    <row r="569" ht="12.45" customHeight="1" spans="1:6">
      <c r="A569" s="491"/>
      <c r="B569" s="117"/>
      <c r="C569" s="117"/>
      <c r="D569" s="33"/>
      <c r="E569" s="20"/>
      <c r="F569" s="20"/>
    </row>
    <row r="570" ht="12.45" customHeight="1" spans="1:6">
      <c r="A570" s="491"/>
      <c r="B570" s="117"/>
      <c r="C570" s="117"/>
      <c r="D570" s="33"/>
      <c r="E570" s="20"/>
      <c r="F570" s="20"/>
    </row>
    <row r="571" ht="12.45" customHeight="1" spans="1:6">
      <c r="A571" s="491"/>
      <c r="B571" s="117"/>
      <c r="C571" s="117"/>
      <c r="D571" s="33"/>
      <c r="E571" s="20"/>
      <c r="F571" s="20"/>
    </row>
    <row r="572" ht="12.45" customHeight="1" spans="1:6">
      <c r="A572" s="491"/>
      <c r="B572" s="117"/>
      <c r="C572" s="117"/>
      <c r="D572" s="33"/>
      <c r="E572" s="20"/>
      <c r="F572" s="20"/>
    </row>
    <row r="573" ht="12.45" customHeight="1" spans="1:6">
      <c r="A573" s="491"/>
      <c r="B573" s="117"/>
      <c r="C573" s="117"/>
      <c r="D573" s="33"/>
      <c r="E573" s="20"/>
      <c r="F573" s="20"/>
    </row>
    <row r="574" ht="12.45" customHeight="1" spans="1:6">
      <c r="A574" s="491"/>
      <c r="B574" s="117"/>
      <c r="C574" s="117"/>
      <c r="D574" s="33"/>
      <c r="E574" s="20"/>
      <c r="F574" s="20"/>
    </row>
    <row r="575" ht="12.45" customHeight="1" spans="1:6">
      <c r="A575" s="491"/>
      <c r="B575" s="117"/>
      <c r="C575" s="117"/>
      <c r="D575" s="33"/>
      <c r="E575" s="20"/>
      <c r="F575" s="20"/>
    </row>
    <row r="576" ht="12.45" customHeight="1" spans="1:6">
      <c r="A576" s="491"/>
      <c r="B576" s="117"/>
      <c r="C576" s="117"/>
      <c r="D576" s="33"/>
      <c r="E576" s="20"/>
      <c r="F576" s="20"/>
    </row>
    <row r="577" ht="12.45" customHeight="1" spans="1:6">
      <c r="A577" s="491"/>
      <c r="B577" s="117"/>
      <c r="C577" s="117"/>
      <c r="D577" s="33"/>
      <c r="E577" s="20"/>
      <c r="F577" s="20"/>
    </row>
    <row r="578" ht="12.45" customHeight="1" spans="1:6">
      <c r="A578" s="491"/>
      <c r="B578" s="117"/>
      <c r="C578" s="117"/>
      <c r="D578" s="33"/>
      <c r="E578" s="20"/>
      <c r="F578" s="20"/>
    </row>
    <row r="579" ht="12.45" customHeight="1" spans="1:6">
      <c r="A579" s="491"/>
      <c r="B579" s="117"/>
      <c r="C579" s="117"/>
      <c r="D579" s="33"/>
      <c r="E579" s="20"/>
      <c r="F579" s="20"/>
    </row>
    <row r="580" ht="12.45" customHeight="1" spans="1:6">
      <c r="A580" s="491"/>
      <c r="B580" s="117"/>
      <c r="C580" s="117"/>
      <c r="D580" s="33"/>
      <c r="E580" s="20"/>
      <c r="F580" s="20"/>
    </row>
    <row r="581" ht="12.45" customHeight="1" spans="1:6">
      <c r="A581" s="491"/>
      <c r="B581" s="117"/>
      <c r="C581" s="117"/>
      <c r="D581" s="33"/>
      <c r="E581" s="20"/>
      <c r="F581" s="20"/>
    </row>
    <row r="582" ht="12.45" customHeight="1" spans="1:6">
      <c r="A582" s="491"/>
      <c r="B582" s="117"/>
      <c r="C582" s="117"/>
      <c r="D582" s="33"/>
      <c r="E582" s="20"/>
      <c r="F582" s="20"/>
    </row>
    <row r="583" ht="12.45" customHeight="1" spans="1:6">
      <c r="A583" s="491"/>
      <c r="B583" s="117"/>
      <c r="C583" s="117"/>
      <c r="D583" s="33"/>
      <c r="E583" s="20"/>
      <c r="F583" s="20"/>
    </row>
    <row r="584" ht="12.45" customHeight="1" spans="1:6">
      <c r="A584" s="491"/>
      <c r="B584" s="117"/>
      <c r="C584" s="117"/>
      <c r="D584" s="33"/>
      <c r="E584" s="20"/>
      <c r="F584" s="20"/>
    </row>
    <row r="585" ht="12.45" customHeight="1" spans="1:6">
      <c r="A585" s="491"/>
      <c r="B585" s="117"/>
      <c r="C585" s="117"/>
      <c r="D585" s="33"/>
      <c r="E585" s="20"/>
      <c r="F585" s="20"/>
    </row>
    <row r="586" ht="12.45" customHeight="1" spans="1:6">
      <c r="A586" s="491"/>
      <c r="B586" s="117"/>
      <c r="C586" s="117"/>
      <c r="D586" s="33"/>
      <c r="E586" s="20"/>
      <c r="F586" s="20"/>
    </row>
    <row r="587" ht="12.45" customHeight="1" spans="1:6">
      <c r="A587" s="491"/>
      <c r="B587" s="117"/>
      <c r="C587" s="117"/>
      <c r="D587" s="33"/>
      <c r="E587" s="20"/>
      <c r="F587" s="20"/>
    </row>
    <row r="588" ht="12.45" customHeight="1" spans="1:6">
      <c r="A588" s="491"/>
      <c r="B588" s="117"/>
      <c r="C588" s="117"/>
      <c r="D588" s="33"/>
      <c r="E588" s="20"/>
      <c r="F588" s="20"/>
    </row>
    <row r="589" ht="12.45" customHeight="1" spans="1:6">
      <c r="A589" s="491"/>
      <c r="B589" s="117"/>
      <c r="C589" s="117"/>
      <c r="D589" s="33"/>
      <c r="E589" s="20"/>
      <c r="F589" s="20"/>
    </row>
    <row r="590" ht="12.45" customHeight="1" spans="1:6">
      <c r="A590" s="491"/>
      <c r="B590" s="117"/>
      <c r="C590" s="117"/>
      <c r="D590" s="33"/>
      <c r="E590" s="20"/>
      <c r="F590" s="20"/>
    </row>
    <row r="591" ht="12.45" customHeight="1" spans="1:6">
      <c r="A591" s="491"/>
      <c r="B591" s="117"/>
      <c r="C591" s="117"/>
      <c r="D591" s="33"/>
      <c r="E591" s="20"/>
      <c r="F591" s="20"/>
    </row>
    <row r="592" ht="12.45" customHeight="1" spans="1:6">
      <c r="A592" s="491"/>
      <c r="B592" s="117"/>
      <c r="C592" s="117"/>
      <c r="D592" s="33"/>
      <c r="E592" s="20"/>
      <c r="F592" s="20"/>
    </row>
    <row r="593" ht="12.45" customHeight="1" spans="1:6">
      <c r="A593" s="491"/>
      <c r="B593" s="117"/>
      <c r="C593" s="117"/>
      <c r="D593" s="33"/>
      <c r="E593" s="20"/>
      <c r="F593" s="20"/>
    </row>
    <row r="594" ht="12.45" customHeight="1" spans="1:6">
      <c r="A594" s="491"/>
      <c r="B594" s="117"/>
      <c r="C594" s="117"/>
      <c r="D594" s="33"/>
      <c r="E594" s="20"/>
      <c r="F594" s="20"/>
    </row>
    <row r="595" ht="12.45" customHeight="1" spans="1:6">
      <c r="A595" s="491"/>
      <c r="B595" s="117"/>
      <c r="C595" s="117"/>
      <c r="D595" s="33"/>
      <c r="E595" s="20"/>
      <c r="F595" s="20"/>
    </row>
    <row r="596" ht="12.45" customHeight="1" spans="1:6">
      <c r="A596" s="491"/>
      <c r="B596" s="117"/>
      <c r="C596" s="117"/>
      <c r="D596" s="33"/>
      <c r="E596" s="20"/>
      <c r="F596" s="20"/>
    </row>
    <row r="597" ht="12.45" customHeight="1" spans="1:6">
      <c r="A597" s="491"/>
      <c r="B597" s="117"/>
      <c r="C597" s="117"/>
      <c r="D597" s="33"/>
      <c r="E597" s="20"/>
      <c r="F597" s="20"/>
    </row>
    <row r="598" ht="12.45" customHeight="1" spans="1:6">
      <c r="A598" s="491"/>
      <c r="B598" s="117"/>
      <c r="C598" s="117"/>
      <c r="D598" s="33"/>
      <c r="E598" s="20"/>
      <c r="F598" s="20"/>
    </row>
    <row r="599" ht="12.45" customHeight="1" spans="1:6">
      <c r="A599" s="491"/>
      <c r="B599" s="117"/>
      <c r="C599" s="117"/>
      <c r="D599" s="33"/>
      <c r="E599" s="20"/>
      <c r="F599" s="20"/>
    </row>
    <row r="600" ht="12.45" customHeight="1" spans="1:6">
      <c r="A600" s="491"/>
      <c r="B600" s="117"/>
      <c r="C600" s="117"/>
      <c r="D600" s="33"/>
      <c r="E600" s="20"/>
      <c r="F600" s="20"/>
    </row>
    <row r="601" ht="12.45" customHeight="1" spans="1:6">
      <c r="A601" s="491"/>
      <c r="B601" s="117"/>
      <c r="C601" s="117"/>
      <c r="D601" s="33"/>
      <c r="E601" s="20"/>
      <c r="F601" s="20"/>
    </row>
    <row r="602" ht="12.45" customHeight="1" spans="1:6">
      <c r="A602" s="491"/>
      <c r="B602" s="117"/>
      <c r="C602" s="117"/>
      <c r="D602" s="33"/>
      <c r="E602" s="20"/>
      <c r="F602" s="20"/>
    </row>
    <row r="603" ht="12.45" customHeight="1" spans="1:6">
      <c r="A603" s="491"/>
      <c r="B603" s="117"/>
      <c r="C603" s="117"/>
      <c r="D603" s="33"/>
      <c r="E603" s="20"/>
      <c r="F603" s="20"/>
    </row>
    <row r="604" ht="12.45" customHeight="1" spans="1:6">
      <c r="A604" s="491"/>
      <c r="B604" s="117"/>
      <c r="C604" s="117"/>
      <c r="D604" s="33"/>
      <c r="E604" s="20"/>
      <c r="F604" s="20"/>
    </row>
    <row r="605" ht="12.45" customHeight="1" spans="1:6">
      <c r="A605" s="491"/>
      <c r="B605" s="117"/>
      <c r="C605" s="117"/>
      <c r="D605" s="33"/>
      <c r="E605" s="20"/>
      <c r="F605" s="20"/>
    </row>
    <row r="606" ht="12.45" customHeight="1" spans="1:6">
      <c r="A606" s="491"/>
      <c r="B606" s="117"/>
      <c r="C606" s="117"/>
      <c r="D606" s="33"/>
      <c r="E606" s="20"/>
      <c r="F606" s="20"/>
    </row>
    <row r="607" ht="12.45" customHeight="1" spans="1:6">
      <c r="A607" s="491"/>
      <c r="B607" s="117"/>
      <c r="C607" s="117"/>
      <c r="D607" s="33"/>
      <c r="E607" s="20"/>
      <c r="F607" s="20"/>
    </row>
    <row r="608" ht="12.45" customHeight="1" spans="1:6">
      <c r="A608" s="491"/>
      <c r="B608" s="117"/>
      <c r="C608" s="117"/>
      <c r="D608" s="33"/>
      <c r="E608" s="20"/>
      <c r="F608" s="20"/>
    </row>
    <row r="609" ht="12.45" customHeight="1" spans="1:6">
      <c r="A609" s="491"/>
      <c r="B609" s="117"/>
      <c r="C609" s="117"/>
      <c r="D609" s="33"/>
      <c r="E609" s="20"/>
      <c r="F609" s="20"/>
    </row>
    <row r="610" ht="12.45" customHeight="1" spans="1:6">
      <c r="A610" s="491"/>
      <c r="B610" s="117"/>
      <c r="C610" s="117"/>
      <c r="D610" s="33"/>
      <c r="E610" s="20"/>
      <c r="F610" s="20"/>
    </row>
    <row r="611" ht="12.45" customHeight="1" spans="1:6">
      <c r="A611" s="491"/>
      <c r="B611" s="117"/>
      <c r="C611" s="117"/>
      <c r="D611" s="33"/>
      <c r="E611" s="20"/>
      <c r="F611" s="20"/>
    </row>
    <row r="612" ht="12.45" customHeight="1" spans="1:6">
      <c r="A612" s="491"/>
      <c r="B612" s="117"/>
      <c r="C612" s="117"/>
      <c r="D612" s="33"/>
      <c r="E612" s="20"/>
      <c r="F612" s="20"/>
    </row>
    <row r="613" ht="12.45" customHeight="1" spans="1:6">
      <c r="A613" s="491"/>
      <c r="B613" s="117"/>
      <c r="C613" s="117"/>
      <c r="D613" s="33"/>
      <c r="E613" s="20"/>
      <c r="F613" s="20"/>
    </row>
    <row r="614" ht="12.45" customHeight="1" spans="1:6">
      <c r="A614" s="491"/>
      <c r="B614" s="117"/>
      <c r="C614" s="117"/>
      <c r="D614" s="33"/>
      <c r="E614" s="20"/>
      <c r="F614" s="20"/>
    </row>
    <row r="615" ht="12.45" customHeight="1" spans="1:6">
      <c r="A615" s="491"/>
      <c r="B615" s="117"/>
      <c r="C615" s="117"/>
      <c r="D615" s="33"/>
      <c r="E615" s="20"/>
      <c r="F615" s="20"/>
    </row>
    <row r="616" ht="12.45" customHeight="1" spans="1:6">
      <c r="A616" s="491"/>
      <c r="B616" s="117"/>
      <c r="C616" s="117"/>
      <c r="D616" s="33"/>
      <c r="E616" s="20"/>
      <c r="F616" s="20"/>
    </row>
    <row r="617" ht="12.45" customHeight="1" spans="1:6">
      <c r="A617" s="491"/>
      <c r="B617" s="117"/>
      <c r="C617" s="117"/>
      <c r="D617" s="33"/>
      <c r="E617" s="20"/>
      <c r="F617" s="20"/>
    </row>
    <row r="618" ht="12.45" customHeight="1" spans="1:6">
      <c r="A618" s="491"/>
      <c r="B618" s="117"/>
      <c r="C618" s="117"/>
      <c r="D618" s="33"/>
      <c r="E618" s="20"/>
      <c r="F618" s="20"/>
    </row>
    <row r="619" ht="12.45" customHeight="1" spans="1:6">
      <c r="A619" s="491"/>
      <c r="B619" s="117"/>
      <c r="C619" s="117"/>
      <c r="D619" s="33"/>
      <c r="E619" s="20"/>
      <c r="F619" s="20"/>
    </row>
    <row r="620" ht="12.45" customHeight="1" spans="1:6">
      <c r="A620" s="491"/>
      <c r="B620" s="117"/>
      <c r="C620" s="117"/>
      <c r="D620" s="33"/>
      <c r="E620" s="20"/>
      <c r="F620" s="20"/>
    </row>
    <row r="621" ht="12.45" customHeight="1" spans="1:6">
      <c r="A621" s="491"/>
      <c r="B621" s="117"/>
      <c r="C621" s="117"/>
      <c r="D621" s="33"/>
      <c r="E621" s="20"/>
      <c r="F621" s="20"/>
    </row>
    <row r="622" ht="12.45" customHeight="1" spans="1:6">
      <c r="A622" s="491"/>
      <c r="B622" s="117"/>
      <c r="C622" s="117"/>
      <c r="D622" s="33"/>
      <c r="E622" s="20"/>
      <c r="F622" s="20"/>
    </row>
    <row r="623" ht="12.45" customHeight="1" spans="1:6">
      <c r="A623" s="491"/>
      <c r="B623" s="117"/>
      <c r="C623" s="117"/>
      <c r="D623" s="33"/>
      <c r="E623" s="20"/>
      <c r="F623" s="20"/>
    </row>
    <row r="624" ht="12.45" customHeight="1" spans="1:6">
      <c r="A624" s="491"/>
      <c r="B624" s="117"/>
      <c r="C624" s="117"/>
      <c r="D624" s="33"/>
      <c r="E624" s="20"/>
      <c r="F624" s="20"/>
    </row>
    <row r="625" ht="12.45" customHeight="1" spans="1:6">
      <c r="A625" s="491"/>
      <c r="B625" s="117"/>
      <c r="C625" s="117"/>
      <c r="D625" s="33"/>
      <c r="E625" s="20"/>
      <c r="F625" s="20"/>
    </row>
    <row r="626" ht="12.45" customHeight="1" spans="1:6">
      <c r="A626" s="491"/>
      <c r="B626" s="117"/>
      <c r="C626" s="117"/>
      <c r="D626" s="33"/>
      <c r="E626" s="20"/>
      <c r="F626" s="20"/>
    </row>
    <row r="627" ht="12.45" customHeight="1" spans="1:6">
      <c r="A627" s="491"/>
      <c r="B627" s="117"/>
      <c r="C627" s="117"/>
      <c r="D627" s="33"/>
      <c r="E627" s="20"/>
      <c r="F627" s="20"/>
    </row>
    <row r="628" ht="12.45" customHeight="1" spans="1:6">
      <c r="A628" s="491"/>
      <c r="B628" s="117"/>
      <c r="C628" s="117"/>
      <c r="D628" s="33"/>
      <c r="E628" s="20"/>
      <c r="F628" s="20"/>
    </row>
    <row r="629" ht="12.45" customHeight="1" spans="1:6">
      <c r="A629" s="491"/>
      <c r="B629" s="117"/>
      <c r="C629" s="117"/>
      <c r="D629" s="33"/>
      <c r="E629" s="20"/>
      <c r="F629" s="20"/>
    </row>
    <row r="630" ht="12.45" customHeight="1" spans="1:6">
      <c r="A630" s="491"/>
      <c r="B630" s="117"/>
      <c r="C630" s="117"/>
      <c r="D630" s="33"/>
      <c r="E630" s="20"/>
      <c r="F630" s="20"/>
    </row>
    <row r="631" ht="12.45" customHeight="1" spans="1:6">
      <c r="A631" s="491"/>
      <c r="B631" s="117"/>
      <c r="C631" s="117"/>
      <c r="D631" s="33"/>
      <c r="E631" s="20"/>
      <c r="F631" s="20"/>
    </row>
    <row r="632" ht="12.45" customHeight="1" spans="1:6">
      <c r="A632" s="491"/>
      <c r="B632" s="117"/>
      <c r="C632" s="117"/>
      <c r="D632" s="33"/>
      <c r="E632" s="20"/>
      <c r="F632" s="20"/>
    </row>
    <row r="633" ht="12.45" customHeight="1" spans="1:6">
      <c r="A633" s="491"/>
      <c r="B633" s="117"/>
      <c r="C633" s="117"/>
      <c r="D633" s="33"/>
      <c r="E633" s="20"/>
      <c r="F633" s="20"/>
    </row>
    <row r="634" ht="12.45" customHeight="1" spans="1:6">
      <c r="A634" s="491"/>
      <c r="B634" s="117"/>
      <c r="C634" s="117"/>
      <c r="D634" s="33"/>
      <c r="E634" s="20"/>
      <c r="F634" s="20"/>
    </row>
    <row r="635" ht="12.45" customHeight="1" spans="1:6">
      <c r="A635" s="491"/>
      <c r="B635" s="117"/>
      <c r="C635" s="117"/>
      <c r="D635" s="33"/>
      <c r="E635" s="20"/>
      <c r="F635" s="20"/>
    </row>
    <row r="636" ht="12.45" customHeight="1" spans="1:6">
      <c r="A636" s="491"/>
      <c r="B636" s="117"/>
      <c r="C636" s="117"/>
      <c r="D636" s="33"/>
      <c r="E636" s="20"/>
      <c r="F636" s="20"/>
    </row>
    <row r="637" ht="12.45" customHeight="1" spans="1:6">
      <c r="A637" s="491"/>
      <c r="B637" s="117"/>
      <c r="C637" s="117"/>
      <c r="D637" s="33"/>
      <c r="E637" s="20"/>
      <c r="F637" s="20"/>
    </row>
    <row r="638" ht="12.45" customHeight="1" spans="1:6">
      <c r="A638" s="491"/>
      <c r="B638" s="117"/>
      <c r="C638" s="117"/>
      <c r="D638" s="33"/>
      <c r="E638" s="20"/>
      <c r="F638" s="20"/>
    </row>
    <row r="639" ht="12.45" customHeight="1" spans="1:6">
      <c r="A639" s="491"/>
      <c r="B639" s="117"/>
      <c r="C639" s="117"/>
      <c r="D639" s="33"/>
      <c r="E639" s="20"/>
      <c r="F639" s="20"/>
    </row>
    <row r="640" ht="12.45" customHeight="1" spans="1:6">
      <c r="A640" s="491"/>
      <c r="B640" s="117"/>
      <c r="C640" s="117"/>
      <c r="D640" s="33"/>
      <c r="E640" s="20"/>
      <c r="F640" s="20"/>
    </row>
    <row r="641" ht="12.45" customHeight="1" spans="1:6">
      <c r="A641" s="491"/>
      <c r="B641" s="117"/>
      <c r="C641" s="117"/>
      <c r="D641" s="33"/>
      <c r="E641" s="20"/>
      <c r="F641" s="20"/>
    </row>
    <row r="642" ht="12.45" customHeight="1" spans="1:6">
      <c r="A642" s="491"/>
      <c r="B642" s="117"/>
      <c r="C642" s="117"/>
      <c r="D642" s="33"/>
      <c r="E642" s="20"/>
      <c r="F642" s="20"/>
    </row>
    <row r="643" ht="12.45" customHeight="1" spans="1:6">
      <c r="A643" s="491"/>
      <c r="B643" s="117"/>
      <c r="C643" s="117"/>
      <c r="D643" s="33"/>
      <c r="E643" s="20"/>
      <c r="F643" s="20"/>
    </row>
    <row r="644" ht="12.45" customHeight="1" spans="1:6">
      <c r="A644" s="491"/>
      <c r="B644" s="117"/>
      <c r="C644" s="117"/>
      <c r="D644" s="33"/>
      <c r="E644" s="20"/>
      <c r="F644" s="20"/>
    </row>
    <row r="645" ht="12.45" customHeight="1" spans="1:6">
      <c r="A645" s="491"/>
      <c r="B645" s="117"/>
      <c r="C645" s="117"/>
      <c r="D645" s="33"/>
      <c r="E645" s="20"/>
      <c r="F645" s="20"/>
    </row>
    <row r="646" ht="12.45" customHeight="1" spans="1:6">
      <c r="A646" s="491"/>
      <c r="B646" s="117"/>
      <c r="C646" s="117"/>
      <c r="D646" s="33"/>
      <c r="E646" s="20"/>
      <c r="F646" s="20"/>
    </row>
    <row r="647" ht="12.45" customHeight="1" spans="1:6">
      <c r="A647" s="491"/>
      <c r="B647" s="117"/>
      <c r="C647" s="117"/>
      <c r="D647" s="33"/>
      <c r="E647" s="20"/>
      <c r="F647" s="20"/>
    </row>
    <row r="648" ht="12.45" customHeight="1" spans="1:6">
      <c r="A648" s="491"/>
      <c r="B648" s="117"/>
      <c r="C648" s="117"/>
      <c r="D648" s="33"/>
      <c r="E648" s="20"/>
      <c r="F648" s="20"/>
    </row>
    <row r="649" ht="12.45" customHeight="1" spans="1:6">
      <c r="A649" s="491"/>
      <c r="B649" s="117"/>
      <c r="C649" s="117"/>
      <c r="D649" s="33"/>
      <c r="E649" s="20"/>
      <c r="F649" s="20"/>
    </row>
    <row r="650" ht="12.45" customHeight="1" spans="1:6">
      <c r="A650" s="491"/>
      <c r="B650" s="117"/>
      <c r="C650" s="117"/>
      <c r="D650" s="33"/>
      <c r="E650" s="20"/>
      <c r="F650" s="20"/>
    </row>
    <row r="651" ht="12.45" customHeight="1" spans="1:6">
      <c r="A651" s="491"/>
      <c r="B651" s="117"/>
      <c r="C651" s="117"/>
      <c r="D651" s="33"/>
      <c r="E651" s="20"/>
      <c r="F651" s="20"/>
    </row>
    <row r="652" ht="12.45" customHeight="1" spans="1:6">
      <c r="A652" s="491"/>
      <c r="B652" s="117"/>
      <c r="C652" s="117"/>
      <c r="D652" s="33"/>
      <c r="E652" s="20"/>
      <c r="F652" s="20"/>
    </row>
    <row r="653" ht="12.45" customHeight="1" spans="1:6">
      <c r="A653" s="491"/>
      <c r="B653" s="117"/>
      <c r="C653" s="117"/>
      <c r="D653" s="33"/>
      <c r="E653" s="20"/>
      <c r="F653" s="20"/>
    </row>
    <row r="654" ht="12.45" customHeight="1" spans="1:6">
      <c r="A654" s="491"/>
      <c r="B654" s="117"/>
      <c r="C654" s="117"/>
      <c r="D654" s="33"/>
      <c r="E654" s="20"/>
      <c r="F654" s="20"/>
    </row>
    <row r="655" ht="12.45" customHeight="1" spans="1:6">
      <c r="A655" s="491"/>
      <c r="B655" s="117"/>
      <c r="C655" s="117"/>
      <c r="D655" s="33"/>
      <c r="E655" s="20"/>
      <c r="F655" s="20"/>
    </row>
    <row r="656" ht="12.45" customHeight="1" spans="1:6">
      <c r="A656" s="491"/>
      <c r="B656" s="117"/>
      <c r="C656" s="117"/>
      <c r="D656" s="33"/>
      <c r="E656" s="20"/>
      <c r="F656" s="20"/>
    </row>
    <row r="657" ht="12.45" customHeight="1" spans="1:6">
      <c r="A657" s="491"/>
      <c r="B657" s="117"/>
      <c r="C657" s="117"/>
      <c r="D657" s="33"/>
      <c r="E657" s="20"/>
      <c r="F657" s="20"/>
    </row>
    <row r="658" ht="12.45" customHeight="1" spans="1:6">
      <c r="A658" s="491"/>
      <c r="B658" s="117"/>
      <c r="C658" s="117"/>
      <c r="D658" s="33"/>
      <c r="E658" s="20"/>
      <c r="F658" s="20"/>
    </row>
    <row r="659" ht="12.45" customHeight="1" spans="1:6">
      <c r="A659" s="491"/>
      <c r="B659" s="117"/>
      <c r="C659" s="117"/>
      <c r="D659" s="33"/>
      <c r="E659" s="20"/>
      <c r="F659" s="20"/>
    </row>
    <row r="660" ht="12.45" customHeight="1" spans="1:6">
      <c r="A660" s="491"/>
      <c r="B660" s="117"/>
      <c r="C660" s="117"/>
      <c r="D660" s="33"/>
      <c r="E660" s="20"/>
      <c r="F660" s="20"/>
    </row>
    <row r="661" ht="12.45" customHeight="1" spans="1:6">
      <c r="A661" s="491"/>
      <c r="B661" s="117"/>
      <c r="C661" s="117"/>
      <c r="D661" s="33"/>
      <c r="E661" s="20"/>
      <c r="F661" s="20"/>
    </row>
    <row r="662" ht="12.45" customHeight="1" spans="1:6">
      <c r="A662" s="491"/>
      <c r="B662" s="117"/>
      <c r="C662" s="117"/>
      <c r="D662" s="33"/>
      <c r="E662" s="20"/>
      <c r="F662" s="20"/>
    </row>
    <row r="663" ht="12.45" customHeight="1" spans="1:6">
      <c r="A663" s="491"/>
      <c r="B663" s="117"/>
      <c r="C663" s="117"/>
      <c r="D663" s="33"/>
      <c r="E663" s="20"/>
      <c r="F663" s="20"/>
    </row>
    <row r="664" ht="12.45" customHeight="1" spans="1:6">
      <c r="A664" s="491"/>
      <c r="B664" s="117"/>
      <c r="C664" s="117"/>
      <c r="D664" s="33"/>
      <c r="E664" s="20"/>
      <c r="F664" s="20"/>
    </row>
    <row r="665" ht="12.45" customHeight="1" spans="1:6">
      <c r="A665" s="491"/>
      <c r="B665" s="117"/>
      <c r="C665" s="117"/>
      <c r="D665" s="33"/>
      <c r="E665" s="20"/>
      <c r="F665" s="20"/>
    </row>
    <row r="666" ht="12.45" customHeight="1" spans="1:6">
      <c r="A666" s="491"/>
      <c r="B666" s="117"/>
      <c r="C666" s="117"/>
      <c r="D666" s="33"/>
      <c r="E666" s="20"/>
      <c r="F666" s="20"/>
    </row>
    <row r="667" ht="12.45" customHeight="1" spans="1:6">
      <c r="A667" s="491"/>
      <c r="B667" s="117"/>
      <c r="C667" s="117"/>
      <c r="D667" s="33"/>
      <c r="E667" s="20"/>
      <c r="F667" s="20"/>
    </row>
    <row r="668" ht="12.45" customHeight="1" spans="1:6">
      <c r="A668" s="491"/>
      <c r="B668" s="117"/>
      <c r="C668" s="117"/>
      <c r="D668" s="33"/>
      <c r="E668" s="20"/>
      <c r="F668" s="20"/>
    </row>
    <row r="669" ht="12.45" customHeight="1" spans="1:6">
      <c r="A669" s="491"/>
      <c r="B669" s="117"/>
      <c r="C669" s="117"/>
      <c r="D669" s="33"/>
      <c r="E669" s="20"/>
      <c r="F669" s="20"/>
    </row>
    <row r="670" ht="12.45" customHeight="1" spans="1:6">
      <c r="A670" s="491"/>
      <c r="B670" s="117"/>
      <c r="C670" s="117"/>
      <c r="D670" s="33"/>
      <c r="E670" s="20"/>
      <c r="F670" s="20"/>
    </row>
    <row r="671" ht="12.45" customHeight="1" spans="1:6">
      <c r="A671" s="491"/>
      <c r="B671" s="117"/>
      <c r="C671" s="117"/>
      <c r="D671" s="33"/>
      <c r="E671" s="20"/>
      <c r="F671" s="20"/>
    </row>
    <row r="672" ht="12.45" customHeight="1" spans="1:6">
      <c r="A672" s="491"/>
      <c r="B672" s="117"/>
      <c r="C672" s="117"/>
      <c r="D672" s="33"/>
      <c r="E672" s="20"/>
      <c r="F672" s="20"/>
    </row>
    <row r="673" ht="12.45" customHeight="1" spans="1:6">
      <c r="A673" s="491"/>
      <c r="B673" s="117"/>
      <c r="C673" s="117"/>
      <c r="D673" s="33"/>
      <c r="E673" s="20"/>
      <c r="F673" s="20"/>
    </row>
    <row r="674" ht="12.45" customHeight="1" spans="1:6">
      <c r="A674" s="491"/>
      <c r="B674" s="117"/>
      <c r="C674" s="117"/>
      <c r="D674" s="33"/>
      <c r="E674" s="20"/>
      <c r="F674" s="20"/>
    </row>
    <row r="675" ht="12.45" customHeight="1" spans="1:6">
      <c r="A675" s="491"/>
      <c r="B675" s="117"/>
      <c r="C675" s="117"/>
      <c r="D675" s="33"/>
      <c r="E675" s="20"/>
      <c r="F675" s="20"/>
    </row>
    <row r="676" ht="12.45" customHeight="1" spans="1:6">
      <c r="A676" s="491"/>
      <c r="B676" s="117"/>
      <c r="C676" s="117"/>
      <c r="D676" s="33"/>
      <c r="E676" s="20"/>
      <c r="F676" s="20"/>
    </row>
    <row r="677" ht="12.45" customHeight="1" spans="1:6">
      <c r="A677" s="491"/>
      <c r="B677" s="117"/>
      <c r="C677" s="117"/>
      <c r="D677" s="33"/>
      <c r="E677" s="20"/>
      <c r="F677" s="20"/>
    </row>
    <row r="678" ht="12.45" customHeight="1" spans="1:6">
      <c r="A678" s="491"/>
      <c r="B678" s="117"/>
      <c r="C678" s="117"/>
      <c r="D678" s="33"/>
      <c r="E678" s="20"/>
      <c r="F678" s="20"/>
    </row>
    <row r="679" ht="12.45" customHeight="1" spans="1:6">
      <c r="A679" s="491"/>
      <c r="B679" s="117"/>
      <c r="C679" s="117"/>
      <c r="D679" s="33"/>
      <c r="E679" s="20"/>
      <c r="F679" s="20"/>
    </row>
    <row r="680" ht="12.45" customHeight="1" spans="1:6">
      <c r="A680" s="491"/>
      <c r="B680" s="117"/>
      <c r="C680" s="117"/>
      <c r="D680" s="33"/>
      <c r="E680" s="20"/>
      <c r="F680" s="20"/>
    </row>
    <row r="681" ht="12.45" customHeight="1" spans="1:6">
      <c r="A681" s="491"/>
      <c r="B681" s="117"/>
      <c r="C681" s="117"/>
      <c r="D681" s="33"/>
      <c r="E681" s="20"/>
      <c r="F681" s="20"/>
    </row>
    <row r="682" ht="12.45" customHeight="1" spans="1:6">
      <c r="A682" s="491"/>
      <c r="B682" s="117"/>
      <c r="C682" s="117"/>
      <c r="D682" s="33"/>
      <c r="E682" s="20"/>
      <c r="F682" s="20"/>
    </row>
    <row r="683" ht="12.45" customHeight="1" spans="1:6">
      <c r="A683" s="491"/>
      <c r="B683" s="117"/>
      <c r="C683" s="117"/>
      <c r="D683" s="33"/>
      <c r="E683" s="20"/>
      <c r="F683" s="20"/>
    </row>
    <row r="684" ht="12.45" customHeight="1" spans="1:6">
      <c r="A684" s="491"/>
      <c r="B684" s="117"/>
      <c r="C684" s="117"/>
      <c r="D684" s="33"/>
      <c r="E684" s="20"/>
      <c r="F684" s="20"/>
    </row>
    <row r="685" ht="12.45" customHeight="1" spans="1:6">
      <c r="A685" s="491"/>
      <c r="B685" s="117"/>
      <c r="C685" s="117"/>
      <c r="D685" s="33"/>
      <c r="E685" s="20"/>
      <c r="F685" s="20"/>
    </row>
    <row r="686" ht="12.45" customHeight="1" spans="1:6">
      <c r="A686" s="491"/>
      <c r="B686" s="117"/>
      <c r="C686" s="117"/>
      <c r="D686" s="33"/>
      <c r="E686" s="20"/>
      <c r="F686" s="20"/>
    </row>
    <row r="687" ht="12.45" customHeight="1" spans="1:6">
      <c r="A687" s="491"/>
      <c r="B687" s="117"/>
      <c r="C687" s="117"/>
      <c r="D687" s="33"/>
      <c r="E687" s="20"/>
      <c r="F687" s="20"/>
    </row>
    <row r="688" ht="12.45" customHeight="1" spans="1:6">
      <c r="A688" s="491"/>
      <c r="B688" s="117"/>
      <c r="C688" s="117"/>
      <c r="D688" s="33"/>
      <c r="E688" s="20"/>
      <c r="F688" s="20"/>
    </row>
    <row r="689" ht="12.45" customHeight="1" spans="1:6">
      <c r="A689" s="491"/>
      <c r="B689" s="117"/>
      <c r="C689" s="117"/>
      <c r="D689" s="33"/>
      <c r="E689" s="20"/>
      <c r="F689" s="20"/>
    </row>
    <row r="690" ht="12.45" customHeight="1" spans="1:6">
      <c r="A690" s="491"/>
      <c r="B690" s="117"/>
      <c r="C690" s="117"/>
      <c r="D690" s="33"/>
      <c r="E690" s="20"/>
      <c r="F690" s="20"/>
    </row>
    <row r="691" ht="12.45" customHeight="1" spans="1:6">
      <c r="A691" s="491"/>
      <c r="B691" s="117"/>
      <c r="C691" s="117"/>
      <c r="D691" s="33"/>
      <c r="E691" s="20"/>
      <c r="F691" s="20"/>
    </row>
    <row r="692" ht="12.45" customHeight="1" spans="1:6">
      <c r="A692" s="491"/>
      <c r="B692" s="117"/>
      <c r="C692" s="117"/>
      <c r="D692" s="33"/>
      <c r="E692" s="20"/>
      <c r="F692" s="20"/>
    </row>
    <row r="693" ht="12.45" customHeight="1" spans="1:6">
      <c r="A693" s="491"/>
      <c r="B693" s="117"/>
      <c r="C693" s="117"/>
      <c r="D693" s="33"/>
      <c r="E693" s="20"/>
      <c r="F693" s="20"/>
    </row>
    <row r="694" ht="12.45" customHeight="1" spans="1:6">
      <c r="A694" s="491"/>
      <c r="B694" s="117"/>
      <c r="C694" s="117"/>
      <c r="D694" s="33"/>
      <c r="E694" s="20"/>
      <c r="F694" s="20"/>
    </row>
    <row r="695" ht="12.45" customHeight="1" spans="1:6">
      <c r="A695" s="491"/>
      <c r="B695" s="117"/>
      <c r="C695" s="117"/>
      <c r="D695" s="33"/>
      <c r="E695" s="20"/>
      <c r="F695" s="20"/>
    </row>
    <row r="696" ht="12.45" customHeight="1" spans="1:6">
      <c r="A696" s="491"/>
      <c r="B696" s="117"/>
      <c r="C696" s="117"/>
      <c r="D696" s="33"/>
      <c r="E696" s="20"/>
      <c r="F696" s="20"/>
    </row>
    <row r="697" ht="12.45" customHeight="1" spans="1:6">
      <c r="A697" s="491"/>
      <c r="B697" s="117"/>
      <c r="C697" s="117"/>
      <c r="D697" s="33"/>
      <c r="E697" s="20"/>
      <c r="F697" s="20"/>
    </row>
    <row r="698" ht="12.45" customHeight="1" spans="1:6">
      <c r="A698" s="491"/>
      <c r="B698" s="117"/>
      <c r="C698" s="117"/>
      <c r="D698" s="33"/>
      <c r="E698" s="20"/>
      <c r="F698" s="20"/>
    </row>
    <row r="699" ht="12.45" customHeight="1" spans="1:6">
      <c r="A699" s="491"/>
      <c r="B699" s="117"/>
      <c r="C699" s="117"/>
      <c r="D699" s="33"/>
      <c r="E699" s="20"/>
      <c r="F699" s="20"/>
    </row>
    <row r="700" ht="12.45" customHeight="1" spans="1:6">
      <c r="A700" s="491"/>
      <c r="B700" s="117"/>
      <c r="C700" s="117"/>
      <c r="D700" s="33"/>
      <c r="E700" s="20"/>
      <c r="F700" s="20"/>
    </row>
    <row r="701" ht="12.45" customHeight="1" spans="1:6">
      <c r="A701" s="491"/>
      <c r="B701" s="117"/>
      <c r="C701" s="117"/>
      <c r="D701" s="33"/>
      <c r="E701" s="20"/>
      <c r="F701" s="20"/>
    </row>
    <row r="702" ht="12.45" customHeight="1" spans="1:6">
      <c r="A702" s="491"/>
      <c r="B702" s="117"/>
      <c r="C702" s="117"/>
      <c r="D702" s="33"/>
      <c r="E702" s="20"/>
      <c r="F702" s="20"/>
    </row>
    <row r="703" ht="12.45" customHeight="1" spans="1:6">
      <c r="A703" s="491"/>
      <c r="B703" s="117"/>
      <c r="C703" s="117"/>
      <c r="D703" s="33"/>
      <c r="E703" s="20"/>
      <c r="F703" s="20"/>
    </row>
    <row r="704" ht="12.45" customHeight="1" spans="1:6">
      <c r="A704" s="491"/>
      <c r="B704" s="117"/>
      <c r="C704" s="117"/>
      <c r="D704" s="33"/>
      <c r="E704" s="20"/>
      <c r="F704" s="20"/>
    </row>
    <row r="705" ht="12.45" customHeight="1" spans="1:6">
      <c r="A705" s="491"/>
      <c r="B705" s="117"/>
      <c r="C705" s="117"/>
      <c r="D705" s="33"/>
      <c r="E705" s="20"/>
      <c r="F705" s="20"/>
    </row>
    <row r="706" ht="12.45" customHeight="1" spans="1:6">
      <c r="A706" s="491"/>
      <c r="B706" s="117"/>
      <c r="C706" s="117"/>
      <c r="D706" s="33"/>
      <c r="E706" s="20"/>
      <c r="F706" s="20"/>
    </row>
    <row r="707" ht="12.45" customHeight="1" spans="1:6">
      <c r="A707" s="491"/>
      <c r="B707" s="117"/>
      <c r="C707" s="117"/>
      <c r="D707" s="33"/>
      <c r="E707" s="20"/>
      <c r="F707" s="20"/>
    </row>
    <row r="708" ht="12.45" customHeight="1" spans="1:6">
      <c r="A708" s="491"/>
      <c r="B708" s="117"/>
      <c r="C708" s="117"/>
      <c r="D708" s="33"/>
      <c r="E708" s="20"/>
      <c r="F708" s="20"/>
    </row>
    <row r="709" ht="12.45" customHeight="1" spans="1:6">
      <c r="A709" s="491"/>
      <c r="B709" s="117"/>
      <c r="C709" s="117"/>
      <c r="D709" s="33"/>
      <c r="E709" s="20"/>
      <c r="F709" s="20"/>
    </row>
    <row r="710" ht="12.45" customHeight="1" spans="1:6">
      <c r="A710" s="491"/>
      <c r="B710" s="117"/>
      <c r="C710" s="117"/>
      <c r="D710" s="33"/>
      <c r="E710" s="20"/>
      <c r="F710" s="20"/>
    </row>
    <row r="711" ht="12.45" customHeight="1" spans="1:6">
      <c r="A711" s="491"/>
      <c r="B711" s="117"/>
      <c r="C711" s="117"/>
      <c r="D711" s="33"/>
      <c r="E711" s="20"/>
      <c r="F711" s="20"/>
    </row>
    <row r="712" ht="12.45" customHeight="1" spans="1:6">
      <c r="A712" s="491"/>
      <c r="B712" s="117"/>
      <c r="C712" s="117"/>
      <c r="D712" s="33"/>
      <c r="E712" s="20"/>
      <c r="F712" s="20"/>
    </row>
    <row r="713" ht="12.45" customHeight="1" spans="1:6">
      <c r="A713" s="491"/>
      <c r="B713" s="117"/>
      <c r="C713" s="117"/>
      <c r="D713" s="33"/>
      <c r="E713" s="20"/>
      <c r="F713" s="20"/>
    </row>
    <row r="714" ht="12.45" customHeight="1" spans="1:6">
      <c r="A714" s="491"/>
      <c r="B714" s="117"/>
      <c r="C714" s="117"/>
      <c r="D714" s="33"/>
      <c r="E714" s="20"/>
      <c r="F714" s="20"/>
    </row>
    <row r="715" ht="12.45" customHeight="1" spans="1:6">
      <c r="A715" s="491"/>
      <c r="B715" s="117"/>
      <c r="C715" s="117"/>
      <c r="D715" s="33"/>
      <c r="E715" s="20"/>
      <c r="F715" s="20"/>
    </row>
    <row r="716" ht="12.45" customHeight="1" spans="1:6">
      <c r="A716" s="491"/>
      <c r="B716" s="117"/>
      <c r="C716" s="117"/>
      <c r="D716" s="33"/>
      <c r="E716" s="20"/>
      <c r="F716" s="20"/>
    </row>
    <row r="717" ht="12.45" customHeight="1" spans="1:6">
      <c r="A717" s="491"/>
      <c r="B717" s="117"/>
      <c r="C717" s="117"/>
      <c r="D717" s="33"/>
      <c r="E717" s="20"/>
      <c r="F717" s="20"/>
    </row>
    <row r="718" ht="12.45" customHeight="1" spans="1:6">
      <c r="A718" s="491"/>
      <c r="B718" s="117"/>
      <c r="C718" s="117"/>
      <c r="D718" s="33"/>
      <c r="E718" s="20"/>
      <c r="F718" s="20"/>
    </row>
    <row r="719" ht="12.45" customHeight="1" spans="1:6">
      <c r="A719" s="491"/>
      <c r="B719" s="117"/>
      <c r="C719" s="117"/>
      <c r="D719" s="33"/>
      <c r="E719" s="20"/>
      <c r="F719" s="20"/>
    </row>
    <row r="720" ht="12.45" customHeight="1" spans="1:6">
      <c r="A720" s="491"/>
      <c r="B720" s="117"/>
      <c r="C720" s="117"/>
      <c r="D720" s="33"/>
      <c r="E720" s="20"/>
      <c r="F720" s="20"/>
    </row>
    <row r="721" ht="12.45" customHeight="1" spans="1:6">
      <c r="A721" s="491"/>
      <c r="B721" s="117"/>
      <c r="C721" s="117"/>
      <c r="D721" s="33"/>
      <c r="E721" s="20"/>
      <c r="F721" s="20"/>
    </row>
    <row r="722" ht="12.45" customHeight="1" spans="1:6">
      <c r="A722" s="491"/>
      <c r="B722" s="117"/>
      <c r="C722" s="117"/>
      <c r="D722" s="33"/>
      <c r="E722" s="20"/>
      <c r="F722" s="20"/>
    </row>
    <row r="723" ht="12.45" customHeight="1" spans="1:6">
      <c r="A723" s="491"/>
      <c r="B723" s="117"/>
      <c r="C723" s="117"/>
      <c r="D723" s="33"/>
      <c r="E723" s="20"/>
      <c r="F723" s="20"/>
    </row>
    <row r="724" ht="12.45" customHeight="1" spans="1:6">
      <c r="A724" s="491"/>
      <c r="B724" s="117"/>
      <c r="C724" s="117"/>
      <c r="D724" s="33"/>
      <c r="E724" s="20"/>
      <c r="F724" s="20"/>
    </row>
    <row r="725" ht="12.45" customHeight="1" spans="1:6">
      <c r="A725" s="491"/>
      <c r="B725" s="117"/>
      <c r="C725" s="117"/>
      <c r="D725" s="33"/>
      <c r="E725" s="20"/>
      <c r="F725" s="20"/>
    </row>
    <row r="726" ht="12.45" customHeight="1" spans="1:6">
      <c r="A726" s="491"/>
      <c r="B726" s="117"/>
      <c r="C726" s="117"/>
      <c r="D726" s="33"/>
      <c r="E726" s="20"/>
      <c r="F726" s="20"/>
    </row>
    <row r="727" ht="12.45" customHeight="1" spans="1:6">
      <c r="A727" s="491"/>
      <c r="B727" s="117"/>
      <c r="C727" s="117"/>
      <c r="D727" s="33"/>
      <c r="E727" s="20"/>
      <c r="F727" s="20"/>
    </row>
    <row r="728" ht="12.45" customHeight="1" spans="1:6">
      <c r="A728" s="491"/>
      <c r="B728" s="117"/>
      <c r="C728" s="117"/>
      <c r="D728" s="33"/>
      <c r="E728" s="20"/>
      <c r="F728" s="20"/>
    </row>
    <row r="729" ht="12.45" customHeight="1" spans="1:6">
      <c r="A729" s="491"/>
      <c r="B729" s="117"/>
      <c r="C729" s="117"/>
      <c r="D729" s="33"/>
      <c r="E729" s="20"/>
      <c r="F729" s="20"/>
    </row>
    <row r="730" ht="12.45" customHeight="1" spans="1:6">
      <c r="A730" s="491"/>
      <c r="B730" s="117"/>
      <c r="C730" s="117"/>
      <c r="D730" s="33"/>
      <c r="E730" s="20"/>
      <c r="F730" s="20"/>
    </row>
    <row r="731" ht="12.45" customHeight="1" spans="1:6">
      <c r="A731" s="491"/>
      <c r="B731" s="117"/>
      <c r="C731" s="117"/>
      <c r="D731" s="33"/>
      <c r="E731" s="20"/>
      <c r="F731" s="20"/>
    </row>
    <row r="732" ht="12.45" customHeight="1" spans="1:6">
      <c r="A732" s="491"/>
      <c r="B732" s="117"/>
      <c r="C732" s="117"/>
      <c r="D732" s="33"/>
      <c r="E732" s="20"/>
      <c r="F732" s="20"/>
    </row>
    <row r="733" ht="12.45" customHeight="1" spans="1:6">
      <c r="A733" s="491"/>
      <c r="B733" s="117"/>
      <c r="C733" s="117"/>
      <c r="D733" s="33"/>
      <c r="E733" s="20"/>
      <c r="F733" s="20"/>
    </row>
    <row r="734" ht="12.45" customHeight="1" spans="1:6">
      <c r="A734" s="491"/>
      <c r="B734" s="117"/>
      <c r="C734" s="117"/>
      <c r="D734" s="33"/>
      <c r="E734" s="20"/>
      <c r="F734" s="20"/>
    </row>
    <row r="735" ht="12.45" customHeight="1" spans="1:6">
      <c r="A735" s="491"/>
      <c r="B735" s="117"/>
      <c r="C735" s="117"/>
      <c r="D735" s="33"/>
      <c r="E735" s="20"/>
      <c r="F735" s="20"/>
    </row>
    <row r="736" ht="12.45" customHeight="1" spans="1:6">
      <c r="A736" s="491"/>
      <c r="B736" s="117"/>
      <c r="C736" s="117"/>
      <c r="D736" s="33"/>
      <c r="E736" s="20"/>
      <c r="F736" s="20"/>
    </row>
    <row r="737" ht="12.45" customHeight="1" spans="1:6">
      <c r="A737" s="491"/>
      <c r="B737" s="117"/>
      <c r="C737" s="117"/>
      <c r="D737" s="33"/>
      <c r="E737" s="20"/>
      <c r="F737" s="20"/>
    </row>
    <row r="738" ht="12.45" customHeight="1" spans="1:6">
      <c r="A738" s="491"/>
      <c r="B738" s="117"/>
      <c r="C738" s="117"/>
      <c r="D738" s="33"/>
      <c r="E738" s="20"/>
      <c r="F738" s="20"/>
    </row>
    <row r="739" ht="12.45" customHeight="1" spans="1:6">
      <c r="A739" s="491"/>
      <c r="B739" s="117"/>
      <c r="C739" s="117"/>
      <c r="D739" s="33"/>
      <c r="E739" s="20"/>
      <c r="F739" s="20"/>
    </row>
    <row r="740" ht="12.45" customHeight="1" spans="1:6">
      <c r="A740" s="491"/>
      <c r="B740" s="117"/>
      <c r="C740" s="117"/>
      <c r="D740" s="33"/>
      <c r="E740" s="20"/>
      <c r="F740" s="20"/>
    </row>
    <row r="741" ht="12.45" customHeight="1" spans="1:6">
      <c r="A741" s="491"/>
      <c r="B741" s="117"/>
      <c r="C741" s="117"/>
      <c r="D741" s="33"/>
      <c r="E741" s="20"/>
      <c r="F741" s="20"/>
    </row>
    <row r="742" ht="12.45" customHeight="1" spans="1:6">
      <c r="A742" s="491"/>
      <c r="B742" s="117"/>
      <c r="C742" s="117"/>
      <c r="D742" s="33"/>
      <c r="E742" s="20"/>
      <c r="F742" s="20"/>
    </row>
    <row r="743" ht="12.45" customHeight="1" spans="1:6">
      <c r="A743" s="491"/>
      <c r="B743" s="117"/>
      <c r="C743" s="117"/>
      <c r="D743" s="33"/>
      <c r="E743" s="20"/>
      <c r="F743" s="20"/>
    </row>
    <row r="744" ht="12.45" customHeight="1" spans="1:6">
      <c r="A744" s="491"/>
      <c r="B744" s="117"/>
      <c r="C744" s="117"/>
      <c r="D744" s="33"/>
      <c r="E744" s="20"/>
      <c r="F744" s="20"/>
    </row>
    <row r="745" ht="12.45" customHeight="1" spans="1:6">
      <c r="A745" s="491"/>
      <c r="B745" s="117"/>
      <c r="C745" s="117"/>
      <c r="D745" s="33"/>
      <c r="E745" s="20"/>
      <c r="F745" s="20"/>
    </row>
    <row r="746" ht="12.45" customHeight="1" spans="1:6">
      <c r="A746" s="491"/>
      <c r="B746" s="117"/>
      <c r="C746" s="117"/>
      <c r="D746" s="33"/>
      <c r="E746" s="20"/>
      <c r="F746" s="20"/>
    </row>
    <row r="747" ht="12.45" customHeight="1" spans="1:6">
      <c r="A747" s="491"/>
      <c r="B747" s="117"/>
      <c r="C747" s="117"/>
      <c r="D747" s="33"/>
      <c r="E747" s="20"/>
      <c r="F747" s="20"/>
    </row>
    <row r="748" ht="12.45" customHeight="1" spans="1:6">
      <c r="A748" s="491"/>
      <c r="B748" s="117"/>
      <c r="C748" s="117"/>
      <c r="D748" s="33"/>
      <c r="E748" s="20"/>
      <c r="F748" s="20"/>
    </row>
    <row r="749" ht="12.45" customHeight="1" spans="1:6">
      <c r="A749" s="491"/>
      <c r="B749" s="117"/>
      <c r="C749" s="117"/>
      <c r="D749" s="33"/>
      <c r="E749" s="20"/>
      <c r="F749" s="20"/>
    </row>
    <row r="750" ht="12.45" customHeight="1" spans="1:6">
      <c r="A750" s="491"/>
      <c r="B750" s="117"/>
      <c r="C750" s="117"/>
      <c r="D750" s="33"/>
      <c r="E750" s="20"/>
      <c r="F750" s="20"/>
    </row>
    <row r="751" ht="12.45" customHeight="1" spans="1:6">
      <c r="A751" s="491"/>
      <c r="B751" s="117"/>
      <c r="C751" s="117"/>
      <c r="D751" s="33"/>
      <c r="E751" s="20"/>
      <c r="F751" s="20"/>
    </row>
    <row r="752" ht="12.45" customHeight="1" spans="1:6">
      <c r="A752" s="516"/>
      <c r="B752" s="508"/>
      <c r="C752" s="508"/>
      <c r="D752" s="33"/>
      <c r="E752" s="20"/>
      <c r="F752" s="20"/>
    </row>
  </sheetData>
  <mergeCells count="23">
    <mergeCell ref="A1:F1"/>
    <mergeCell ref="A2:F2"/>
    <mergeCell ref="A3:F3"/>
    <mergeCell ref="D5:F5"/>
    <mergeCell ref="D6:F6"/>
    <mergeCell ref="D7:F7"/>
    <mergeCell ref="D8:F8"/>
    <mergeCell ref="D9:F9"/>
    <mergeCell ref="D10:F10"/>
    <mergeCell ref="D11:F11"/>
    <mergeCell ref="D12:F12"/>
    <mergeCell ref="D13:F13"/>
    <mergeCell ref="B19:D19"/>
    <mergeCell ref="A20:F20"/>
    <mergeCell ref="A21:F21"/>
    <mergeCell ref="A22:F22"/>
    <mergeCell ref="A23:F23"/>
    <mergeCell ref="A24:F24"/>
    <mergeCell ref="A26:F26"/>
    <mergeCell ref="C27:F27"/>
    <mergeCell ref="C28:F28"/>
    <mergeCell ref="C29:F29"/>
    <mergeCell ref="A30:F30"/>
  </mergeCells>
  <pageMargins left="0.7" right="0.7" top="0.75" bottom="0.75" header="0.3" footer="0.3"/>
  <pageSetup paperSize="1" orientation="portrait"/>
  <headerFooter>
    <oddFooter>&amp;C&amp;"Helvetica Neue,Regular"&amp;12&amp;K000000&amp;P</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0"/>
  <sheetViews>
    <sheetView showGridLines="0" workbookViewId="0">
      <selection activeCell="A1" sqref="A1"/>
    </sheetView>
  </sheetViews>
  <sheetFormatPr defaultColWidth="14.4444444444444" defaultRowHeight="15" customHeight="1"/>
  <cols>
    <col min="1" max="14" width="14.4444444444444" style="1" customWidth="1"/>
    <col min="15" max="16384" width="14.4444444444444" style="1"/>
  </cols>
  <sheetData>
    <row r="1" ht="13.8" customHeight="1" spans="1:13">
      <c r="A1" s="20"/>
      <c r="B1" s="20"/>
      <c r="C1" s="20"/>
      <c r="D1" s="20"/>
      <c r="E1" s="20"/>
      <c r="F1" s="20"/>
      <c r="G1" s="20"/>
      <c r="H1" s="20"/>
      <c r="I1" s="20"/>
      <c r="J1" s="20"/>
      <c r="K1" s="20"/>
      <c r="L1" s="20"/>
      <c r="M1" s="20"/>
    </row>
    <row r="2" ht="13.8" customHeight="1" spans="1:13">
      <c r="A2" s="30"/>
      <c r="B2" s="30"/>
      <c r="C2" s="30"/>
      <c r="D2" s="30"/>
      <c r="E2" s="30"/>
      <c r="F2" s="30"/>
      <c r="G2" s="30"/>
      <c r="H2" s="30"/>
      <c r="I2" s="30"/>
      <c r="J2" s="30"/>
      <c r="K2" s="30"/>
      <c r="L2" s="30"/>
      <c r="M2" s="30"/>
    </row>
    <row r="3" customHeight="1" spans="1:13">
      <c r="A3" s="194" t="s">
        <v>1625</v>
      </c>
      <c r="B3" s="173"/>
      <c r="C3" s="173"/>
      <c r="D3" s="173"/>
      <c r="E3" s="173"/>
      <c r="F3" s="173"/>
      <c r="G3" s="173"/>
      <c r="H3" s="173"/>
      <c r="I3" s="173"/>
      <c r="J3" s="173"/>
      <c r="K3" s="173"/>
      <c r="L3" s="173"/>
      <c r="M3" s="196"/>
    </row>
    <row r="4" ht="13.8" customHeight="1" spans="1:13">
      <c r="A4" s="78"/>
      <c r="B4" s="78"/>
      <c r="C4" s="78"/>
      <c r="D4" s="78"/>
      <c r="E4" s="78"/>
      <c r="F4" s="78"/>
      <c r="G4" s="78"/>
      <c r="H4" s="78"/>
      <c r="I4" s="78"/>
      <c r="J4" s="78"/>
      <c r="K4" s="78"/>
      <c r="L4" s="78"/>
      <c r="M4" s="78"/>
    </row>
    <row r="5" ht="13.8" customHeight="1" spans="1:13">
      <c r="A5" s="20"/>
      <c r="B5" s="20"/>
      <c r="C5" s="20"/>
      <c r="D5" s="20"/>
      <c r="E5" s="20"/>
      <c r="F5" s="20"/>
      <c r="G5" s="20"/>
      <c r="H5" s="20"/>
      <c r="I5" s="20"/>
      <c r="J5" s="20"/>
      <c r="K5" s="20"/>
      <c r="L5" s="20"/>
      <c r="M5" s="20"/>
    </row>
    <row r="6" ht="13.8" customHeight="1" spans="1:13">
      <c r="A6" s="20"/>
      <c r="B6" s="20"/>
      <c r="C6" s="20"/>
      <c r="D6" s="20"/>
      <c r="E6" s="20"/>
      <c r="F6" s="20"/>
      <c r="G6" s="20"/>
      <c r="H6" s="20"/>
      <c r="I6" s="20"/>
      <c r="J6" s="20"/>
      <c r="K6" s="20"/>
      <c r="L6" s="20"/>
      <c r="M6" s="20"/>
    </row>
    <row r="7" ht="13.8" customHeight="1" spans="1:13">
      <c r="A7" s="20"/>
      <c r="B7" s="20"/>
      <c r="C7" s="20"/>
      <c r="D7" s="20"/>
      <c r="E7" s="20"/>
      <c r="F7" s="20"/>
      <c r="G7" s="20"/>
      <c r="H7" s="20"/>
      <c r="I7" s="20"/>
      <c r="J7" s="20"/>
      <c r="K7" s="20"/>
      <c r="L7" s="20"/>
      <c r="M7" s="20"/>
    </row>
    <row r="8" ht="13.8" customHeight="1" spans="1:13">
      <c r="A8" s="20"/>
      <c r="B8" s="20"/>
      <c r="C8" s="20"/>
      <c r="D8" s="20"/>
      <c r="E8" s="20"/>
      <c r="F8" s="20"/>
      <c r="G8" s="20"/>
      <c r="H8" s="20"/>
      <c r="I8" s="20"/>
      <c r="J8" s="20"/>
      <c r="K8" s="20"/>
      <c r="L8" s="20"/>
      <c r="M8" s="20"/>
    </row>
    <row r="9" customHeight="1" spans="1:13">
      <c r="A9" s="20"/>
      <c r="B9" s="20"/>
      <c r="C9" s="20"/>
      <c r="D9" s="20"/>
      <c r="E9" s="20"/>
      <c r="F9" s="195"/>
      <c r="G9" s="20"/>
      <c r="H9" s="20"/>
      <c r="I9" s="20"/>
      <c r="J9" s="20"/>
      <c r="K9" s="20"/>
      <c r="L9" s="20"/>
      <c r="M9" s="20"/>
    </row>
    <row r="10" ht="13.8" customHeight="1" spans="1:13">
      <c r="A10" s="20"/>
      <c r="B10" s="20"/>
      <c r="C10" s="20"/>
      <c r="D10" s="20"/>
      <c r="E10" s="20"/>
      <c r="F10" s="20"/>
      <c r="G10" s="20"/>
      <c r="H10" s="20"/>
      <c r="I10" s="20"/>
      <c r="J10" s="20"/>
      <c r="K10" s="20"/>
      <c r="L10" s="20"/>
      <c r="M10" s="20"/>
    </row>
  </sheetData>
  <pageMargins left="0.7" right="0.7" top="0.75" bottom="0.75" header="0.3" footer="0.3"/>
  <pageSetup paperSize="1" orientation="portrait"/>
  <headerFooter>
    <oddFooter>&amp;C&amp;"Helvetica Neue,Regular"&amp;12&amp;K000000&amp;P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7"/>
  <sheetViews>
    <sheetView showGridLines="0" workbookViewId="0">
      <selection activeCell="A1" sqref="A1"/>
    </sheetView>
  </sheetViews>
  <sheetFormatPr defaultColWidth="14.4444444444444" defaultRowHeight="15" customHeight="1"/>
  <cols>
    <col min="1" max="1" width="7.66666666666667" style="1" customWidth="1"/>
    <col min="2" max="2" width="2.11111111111111" style="1" customWidth="1"/>
    <col min="3" max="3" width="9.66666666666667" style="1" customWidth="1"/>
    <col min="4" max="4" width="26.7777777777778" style="1" customWidth="1"/>
    <col min="5" max="5" width="25.4444444444444" style="1" customWidth="1"/>
    <col min="6" max="6" width="22.4444444444444" style="1" customWidth="1"/>
    <col min="7" max="7" width="16.4444444444444" style="1" customWidth="1"/>
    <col min="8" max="10" width="14.4444444444444" style="1" customWidth="1"/>
    <col min="11" max="16384" width="14.4444444444444" style="1"/>
  </cols>
  <sheetData>
    <row r="1" ht="13.8" customHeight="1" spans="1:9">
      <c r="A1" s="20"/>
      <c r="B1" s="20"/>
      <c r="C1" s="20"/>
      <c r="D1" s="20"/>
      <c r="E1" s="20"/>
      <c r="F1" s="20"/>
      <c r="G1" s="20"/>
      <c r="H1" s="20"/>
      <c r="I1" s="20"/>
    </row>
    <row r="2" ht="13.8" customHeight="1" spans="1:9">
      <c r="A2" s="30"/>
      <c r="B2" s="20"/>
      <c r="C2" s="20"/>
      <c r="D2" s="20"/>
      <c r="E2" s="20"/>
      <c r="F2" s="20"/>
      <c r="G2" s="20"/>
      <c r="H2" s="20"/>
      <c r="I2" s="20"/>
    </row>
    <row r="3" ht="12.45" customHeight="1" spans="1:9">
      <c r="A3" s="169" t="s">
        <v>1626</v>
      </c>
      <c r="B3" s="33"/>
      <c r="C3" s="20"/>
      <c r="D3" s="20"/>
      <c r="E3" s="20"/>
      <c r="F3" s="20"/>
      <c r="G3" s="20"/>
      <c r="H3" s="20"/>
      <c r="I3" s="20"/>
    </row>
    <row r="4" ht="13.8" customHeight="1" spans="1:9">
      <c r="A4" s="115"/>
      <c r="B4" s="20"/>
      <c r="C4" s="20"/>
      <c r="D4" s="20"/>
      <c r="E4" s="20"/>
      <c r="F4" s="20"/>
      <c r="G4" s="20"/>
      <c r="H4" s="20"/>
      <c r="I4" s="20"/>
    </row>
    <row r="5" ht="12.45" customHeight="1" spans="1:9">
      <c r="A5" s="170" t="s">
        <v>1627</v>
      </c>
      <c r="B5" s="33"/>
      <c r="C5" s="20"/>
      <c r="D5" s="20"/>
      <c r="E5" s="20"/>
      <c r="F5" s="20"/>
      <c r="G5" s="20"/>
      <c r="H5" s="20"/>
      <c r="I5" s="20"/>
    </row>
    <row r="6" ht="12.45" customHeight="1" spans="1:9">
      <c r="A6" s="171" t="s">
        <v>1628</v>
      </c>
      <c r="B6" s="20"/>
      <c r="C6" s="20"/>
      <c r="D6" s="20"/>
      <c r="E6" s="20"/>
      <c r="F6" s="20"/>
      <c r="G6" s="20"/>
      <c r="H6" s="20"/>
      <c r="I6" s="20"/>
    </row>
    <row r="7" ht="13.8" customHeight="1" spans="1:9">
      <c r="A7" s="30"/>
      <c r="B7" s="30"/>
      <c r="C7" s="30"/>
      <c r="D7" s="30"/>
      <c r="E7" s="30"/>
      <c r="F7" s="30"/>
      <c r="G7" s="30"/>
      <c r="H7" s="30"/>
      <c r="I7" s="20"/>
    </row>
    <row r="8" ht="12.45" customHeight="1" spans="1:9">
      <c r="A8" s="172" t="s">
        <v>1629</v>
      </c>
      <c r="B8" s="173"/>
      <c r="C8" s="173"/>
      <c r="D8" s="173"/>
      <c r="E8" s="173"/>
      <c r="F8" s="173"/>
      <c r="G8" s="173"/>
      <c r="H8" s="173"/>
      <c r="I8" s="33"/>
    </row>
    <row r="9" ht="12.45" customHeight="1" spans="1:9">
      <c r="A9" s="172" t="s">
        <v>1630</v>
      </c>
      <c r="B9" s="173"/>
      <c r="C9" s="173"/>
      <c r="D9" s="173"/>
      <c r="E9" s="173"/>
      <c r="F9" s="173"/>
      <c r="G9" s="173"/>
      <c r="H9" s="173"/>
      <c r="I9" s="33"/>
    </row>
    <row r="10" ht="12.45" customHeight="1" spans="1:9">
      <c r="A10" s="172" t="s">
        <v>1631</v>
      </c>
      <c r="B10" s="173"/>
      <c r="C10" s="173"/>
      <c r="D10" s="173"/>
      <c r="E10" s="173"/>
      <c r="F10" s="173"/>
      <c r="G10" s="173"/>
      <c r="H10" s="173"/>
      <c r="I10" s="33"/>
    </row>
    <row r="11" ht="13.8" customHeight="1" spans="1:9">
      <c r="A11" s="78"/>
      <c r="B11" s="78"/>
      <c r="C11" s="78"/>
      <c r="D11" s="78"/>
      <c r="E11" s="78"/>
      <c r="F11" s="78"/>
      <c r="G11" s="78"/>
      <c r="H11" s="78"/>
      <c r="I11" s="20"/>
    </row>
    <row r="12" ht="12.45" customHeight="1" spans="1:9">
      <c r="A12" s="20"/>
      <c r="B12" s="20"/>
      <c r="C12" s="20"/>
      <c r="D12" s="20"/>
      <c r="E12" s="174" t="s">
        <v>1632</v>
      </c>
      <c r="F12" s="20"/>
      <c r="G12" s="20"/>
      <c r="H12" s="20"/>
      <c r="I12" s="20"/>
    </row>
    <row r="13" ht="13.8" customHeight="1" spans="1:9">
      <c r="A13" s="20"/>
      <c r="B13" s="20"/>
      <c r="C13" s="20"/>
      <c r="D13" s="175"/>
      <c r="E13" s="175"/>
      <c r="F13" s="175"/>
      <c r="G13" s="20"/>
      <c r="H13" s="20"/>
      <c r="I13" s="20"/>
    </row>
    <row r="14" ht="12.45" customHeight="1" spans="1:9">
      <c r="A14" s="176"/>
      <c r="B14" s="176"/>
      <c r="C14" s="177"/>
      <c r="D14" s="178" t="s">
        <v>1633</v>
      </c>
      <c r="E14" s="178" t="s">
        <v>1634</v>
      </c>
      <c r="F14" s="178" t="s">
        <v>1635</v>
      </c>
      <c r="G14" s="5"/>
      <c r="H14" s="20"/>
      <c r="I14" s="193" t="s">
        <v>1636</v>
      </c>
    </row>
    <row r="15" ht="12.45" customHeight="1" spans="1:9">
      <c r="A15" s="179" t="s">
        <v>1537</v>
      </c>
      <c r="B15" s="180">
        <v>5</v>
      </c>
      <c r="C15" s="181" t="s">
        <v>1637</v>
      </c>
      <c r="D15" s="181" t="s">
        <v>1638</v>
      </c>
      <c r="E15" s="181" t="s">
        <v>1639</v>
      </c>
      <c r="F15" s="182"/>
      <c r="G15" s="5"/>
      <c r="H15" s="20"/>
      <c r="I15" s="193" t="s">
        <v>1640</v>
      </c>
    </row>
    <row r="16" ht="37.5" customHeight="1" spans="1:9">
      <c r="A16" s="183"/>
      <c r="B16" s="180">
        <v>4</v>
      </c>
      <c r="C16" s="181" t="s">
        <v>1641</v>
      </c>
      <c r="D16" s="181" t="s">
        <v>1642</v>
      </c>
      <c r="E16" s="181" t="s">
        <v>1643</v>
      </c>
      <c r="F16" s="182"/>
      <c r="G16" s="5"/>
      <c r="H16" s="20"/>
      <c r="I16" s="193" t="s">
        <v>1644</v>
      </c>
    </row>
    <row r="17" ht="37.5" customHeight="1" spans="1:9">
      <c r="A17" s="184" t="s">
        <v>1536</v>
      </c>
      <c r="B17" s="180">
        <v>3</v>
      </c>
      <c r="C17" s="181" t="s">
        <v>1536</v>
      </c>
      <c r="D17" s="181" t="s">
        <v>1645</v>
      </c>
      <c r="E17" s="181" t="s">
        <v>1646</v>
      </c>
      <c r="F17" s="182"/>
      <c r="G17" s="5"/>
      <c r="H17" s="20"/>
      <c r="I17" s="193" t="s">
        <v>1647</v>
      </c>
    </row>
    <row r="18" ht="12.45" customHeight="1" spans="1:9">
      <c r="A18" s="185"/>
      <c r="B18" s="180">
        <v>2</v>
      </c>
      <c r="C18" s="181" t="s">
        <v>1648</v>
      </c>
      <c r="D18" s="181" t="s">
        <v>1649</v>
      </c>
      <c r="E18" s="182"/>
      <c r="F18" s="182"/>
      <c r="G18" s="5"/>
      <c r="H18" s="20"/>
      <c r="I18" s="193" t="s">
        <v>1650</v>
      </c>
    </row>
    <row r="19" ht="12.45" customHeight="1" spans="1:9">
      <c r="A19" s="186" t="s">
        <v>1535</v>
      </c>
      <c r="B19" s="180">
        <v>1</v>
      </c>
      <c r="C19" s="181" t="s">
        <v>1651</v>
      </c>
      <c r="D19" s="181" t="s">
        <v>1652</v>
      </c>
      <c r="E19" s="182"/>
      <c r="F19" s="182"/>
      <c r="G19" s="5"/>
      <c r="H19" s="20"/>
      <c r="I19" s="193" t="s">
        <v>1653</v>
      </c>
    </row>
    <row r="20" ht="12.45" customHeight="1" spans="1:9">
      <c r="A20" s="38"/>
      <c r="B20" s="38"/>
      <c r="C20" s="38"/>
      <c r="D20" s="38"/>
      <c r="E20" s="38"/>
      <c r="F20" s="38"/>
      <c r="G20" s="20"/>
      <c r="H20" s="20"/>
      <c r="I20" s="21"/>
    </row>
    <row r="21" ht="12.45" customHeight="1" spans="1:9">
      <c r="A21" s="20"/>
      <c r="B21" s="20"/>
      <c r="C21" s="20"/>
      <c r="D21" s="20"/>
      <c r="E21" s="174" t="s">
        <v>1654</v>
      </c>
      <c r="F21" s="20"/>
      <c r="G21" s="20"/>
      <c r="H21" s="20"/>
      <c r="I21" s="20"/>
    </row>
    <row r="22" ht="13.8" customHeight="1" spans="1:9">
      <c r="A22" s="20"/>
      <c r="B22" s="20"/>
      <c r="C22" s="20"/>
      <c r="D22" s="175"/>
      <c r="E22" s="175"/>
      <c r="F22" s="175"/>
      <c r="G22" s="20"/>
      <c r="H22" s="20"/>
      <c r="I22" s="20"/>
    </row>
    <row r="23" ht="12.45" customHeight="1" spans="1:9">
      <c r="A23" s="176"/>
      <c r="B23" s="176"/>
      <c r="C23" s="177"/>
      <c r="D23" s="178" t="s">
        <v>1633</v>
      </c>
      <c r="E23" s="178" t="s">
        <v>1634</v>
      </c>
      <c r="F23" s="178" t="s">
        <v>1635</v>
      </c>
      <c r="G23" s="5"/>
      <c r="H23" s="20"/>
      <c r="I23" s="193" t="s">
        <v>1655</v>
      </c>
    </row>
    <row r="24" ht="12.45" customHeight="1" spans="1:9">
      <c r="A24" s="179" t="s">
        <v>1537</v>
      </c>
      <c r="B24" s="180">
        <v>5</v>
      </c>
      <c r="C24" s="181" t="s">
        <v>1637</v>
      </c>
      <c r="D24" s="181" t="s">
        <v>1656</v>
      </c>
      <c r="E24" s="181" t="s">
        <v>1656</v>
      </c>
      <c r="F24" s="182"/>
      <c r="G24" s="5"/>
      <c r="H24" s="20"/>
      <c r="I24" s="193" t="s">
        <v>1657</v>
      </c>
    </row>
    <row r="25" ht="12.45" customHeight="1" spans="1:9">
      <c r="A25" s="183"/>
      <c r="B25" s="180">
        <v>4</v>
      </c>
      <c r="C25" s="181" t="s">
        <v>1641</v>
      </c>
      <c r="D25" s="181" t="s">
        <v>1656</v>
      </c>
      <c r="E25" s="181" t="s">
        <v>1656</v>
      </c>
      <c r="F25" s="182"/>
      <c r="G25" s="5"/>
      <c r="H25" s="20"/>
      <c r="I25" s="193" t="s">
        <v>1658</v>
      </c>
    </row>
    <row r="26" ht="12.45" customHeight="1" spans="1:9">
      <c r="A26" s="184" t="s">
        <v>1536</v>
      </c>
      <c r="B26" s="180">
        <v>3</v>
      </c>
      <c r="C26" s="181" t="s">
        <v>1536</v>
      </c>
      <c r="D26" s="181" t="s">
        <v>1656</v>
      </c>
      <c r="E26" s="181" t="s">
        <v>1656</v>
      </c>
      <c r="F26" s="182"/>
      <c r="G26" s="5"/>
      <c r="H26" s="20"/>
      <c r="I26" s="193" t="s">
        <v>1659</v>
      </c>
    </row>
    <row r="27" ht="12.45" customHeight="1" spans="1:9">
      <c r="A27" s="185"/>
      <c r="B27" s="180">
        <v>2</v>
      </c>
      <c r="C27" s="181" t="s">
        <v>1648</v>
      </c>
      <c r="D27" s="181" t="s">
        <v>1660</v>
      </c>
      <c r="E27" s="181" t="s">
        <v>1660</v>
      </c>
      <c r="F27" s="182"/>
      <c r="G27" s="5"/>
      <c r="H27" s="20"/>
      <c r="I27" s="193" t="s">
        <v>1661</v>
      </c>
    </row>
    <row r="28" ht="12.45" customHeight="1" spans="1:9">
      <c r="A28" s="186" t="s">
        <v>1535</v>
      </c>
      <c r="B28" s="180">
        <v>1</v>
      </c>
      <c r="C28" s="181" t="s">
        <v>1651</v>
      </c>
      <c r="D28" s="181" t="s">
        <v>1660</v>
      </c>
      <c r="E28" s="181" t="s">
        <v>1660</v>
      </c>
      <c r="F28" s="182"/>
      <c r="G28" s="5"/>
      <c r="H28" s="20"/>
      <c r="I28" s="193" t="s">
        <v>1662</v>
      </c>
    </row>
    <row r="29" ht="13.8" customHeight="1" spans="1:9">
      <c r="A29" s="38"/>
      <c r="B29" s="38"/>
      <c r="C29" s="38"/>
      <c r="D29" s="38"/>
      <c r="E29" s="38"/>
      <c r="F29" s="38"/>
      <c r="G29" s="20"/>
      <c r="H29" s="20"/>
      <c r="I29" s="20"/>
    </row>
    <row r="30" ht="12.45" customHeight="1" spans="1:9">
      <c r="A30" s="20"/>
      <c r="B30" s="20"/>
      <c r="C30" s="20"/>
      <c r="D30" s="20"/>
      <c r="E30" s="174" t="s">
        <v>1663</v>
      </c>
      <c r="F30" s="20"/>
      <c r="G30" s="120"/>
      <c r="H30" s="120"/>
      <c r="I30" s="20"/>
    </row>
    <row r="31" ht="12.45" customHeight="1" spans="1:9">
      <c r="A31" s="20"/>
      <c r="B31" s="20"/>
      <c r="C31" s="20"/>
      <c r="D31" s="175"/>
      <c r="E31" s="175"/>
      <c r="F31" s="175"/>
      <c r="G31" s="120"/>
      <c r="H31" s="120"/>
      <c r="I31" s="20"/>
    </row>
    <row r="32" ht="12.45" customHeight="1" spans="1:9">
      <c r="A32" s="176"/>
      <c r="B32" s="176"/>
      <c r="C32" s="177"/>
      <c r="D32" s="178" t="s">
        <v>1633</v>
      </c>
      <c r="E32" s="178" t="s">
        <v>1635</v>
      </c>
      <c r="F32" s="178" t="s">
        <v>1634</v>
      </c>
      <c r="G32" s="187"/>
      <c r="H32" s="120"/>
      <c r="I32" s="20"/>
    </row>
    <row r="33" ht="12.45" customHeight="1" spans="1:9">
      <c r="A33" s="179" t="s">
        <v>1537</v>
      </c>
      <c r="B33" s="180">
        <v>5</v>
      </c>
      <c r="C33" s="182"/>
      <c r="D33" s="188" t="s">
        <v>1664</v>
      </c>
      <c r="E33" s="38"/>
      <c r="F33" s="189"/>
      <c r="G33" s="187"/>
      <c r="H33" s="120"/>
      <c r="I33" s="20"/>
    </row>
    <row r="34" ht="28.5" customHeight="1" spans="1:9">
      <c r="A34" s="183"/>
      <c r="B34" s="180">
        <v>4</v>
      </c>
      <c r="C34" s="182"/>
      <c r="D34" s="5"/>
      <c r="E34" s="20"/>
      <c r="F34" s="34"/>
      <c r="G34" s="187"/>
      <c r="H34" s="120"/>
      <c r="I34" s="20"/>
    </row>
    <row r="35" ht="12.45" customHeight="1" spans="1:9">
      <c r="A35" s="184" t="s">
        <v>1536</v>
      </c>
      <c r="B35" s="180">
        <v>3</v>
      </c>
      <c r="C35" s="182"/>
      <c r="D35" s="5"/>
      <c r="E35" s="20"/>
      <c r="F35" s="34"/>
      <c r="G35" s="187"/>
      <c r="H35" s="120"/>
      <c r="I35" s="20"/>
    </row>
    <row r="36" ht="12.45" customHeight="1" spans="1:9">
      <c r="A36" s="185"/>
      <c r="B36" s="180">
        <v>2</v>
      </c>
      <c r="C36" s="182"/>
      <c r="D36" s="5"/>
      <c r="E36" s="20"/>
      <c r="F36" s="34"/>
      <c r="G36" s="5"/>
      <c r="H36" s="20"/>
      <c r="I36" s="20"/>
    </row>
    <row r="37" ht="12.45" customHeight="1" spans="1:9">
      <c r="A37" s="186" t="s">
        <v>1535</v>
      </c>
      <c r="B37" s="180">
        <v>1</v>
      </c>
      <c r="C37" s="182"/>
      <c r="D37" s="190"/>
      <c r="E37" s="175"/>
      <c r="F37" s="191"/>
      <c r="G37" s="5"/>
      <c r="H37" s="20"/>
      <c r="I37" s="20"/>
    </row>
    <row r="38" ht="13.8" customHeight="1" spans="1:9">
      <c r="A38" s="38"/>
      <c r="B38" s="38"/>
      <c r="C38" s="38"/>
      <c r="D38" s="38"/>
      <c r="E38" s="38"/>
      <c r="F38" s="38"/>
      <c r="G38" s="20"/>
      <c r="H38" s="20"/>
      <c r="I38" s="20"/>
    </row>
    <row r="39" ht="12.45" customHeight="1" spans="1:9">
      <c r="A39" s="20"/>
      <c r="B39" s="20"/>
      <c r="C39" s="20"/>
      <c r="D39" s="20"/>
      <c r="E39" s="174" t="s">
        <v>1665</v>
      </c>
      <c r="F39" s="20"/>
      <c r="G39" s="20"/>
      <c r="H39" s="20"/>
      <c r="I39" s="20"/>
    </row>
    <row r="40" ht="13.8" customHeight="1" spans="1:9">
      <c r="A40" s="20"/>
      <c r="B40" s="20"/>
      <c r="C40" s="20"/>
      <c r="D40" s="175"/>
      <c r="E40" s="175"/>
      <c r="F40" s="175"/>
      <c r="G40" s="20"/>
      <c r="H40" s="20"/>
      <c r="I40" s="20"/>
    </row>
    <row r="41" ht="12.45" customHeight="1" spans="1:9">
      <c r="A41" s="176"/>
      <c r="B41" s="176"/>
      <c r="C41" s="177"/>
      <c r="D41" s="178" t="s">
        <v>1633</v>
      </c>
      <c r="E41" s="178" t="s">
        <v>1635</v>
      </c>
      <c r="F41" s="178" t="s">
        <v>1634</v>
      </c>
      <c r="G41" s="5"/>
      <c r="H41" s="20"/>
      <c r="I41" s="20"/>
    </row>
    <row r="42" ht="12.45" customHeight="1" spans="1:9">
      <c r="A42" s="179" t="s">
        <v>1537</v>
      </c>
      <c r="B42" s="180">
        <v>5</v>
      </c>
      <c r="C42" s="182"/>
      <c r="D42" s="188" t="s">
        <v>1666</v>
      </c>
      <c r="E42" s="38"/>
      <c r="F42" s="189"/>
      <c r="G42" s="5"/>
      <c r="H42" s="20"/>
      <c r="I42" s="20"/>
    </row>
    <row r="43" ht="12.45" customHeight="1" spans="1:9">
      <c r="A43" s="183"/>
      <c r="B43" s="180">
        <v>4</v>
      </c>
      <c r="C43" s="182"/>
      <c r="D43" s="5"/>
      <c r="E43" s="20"/>
      <c r="F43" s="34"/>
      <c r="G43" s="5"/>
      <c r="H43" s="20"/>
      <c r="I43" s="20"/>
    </row>
    <row r="44" ht="12.45" customHeight="1" spans="1:9">
      <c r="A44" s="184" t="s">
        <v>1536</v>
      </c>
      <c r="B44" s="180">
        <v>3</v>
      </c>
      <c r="C44" s="182"/>
      <c r="D44" s="5"/>
      <c r="E44" s="20"/>
      <c r="F44" s="34"/>
      <c r="G44" s="5"/>
      <c r="H44" s="20"/>
      <c r="I44" s="20"/>
    </row>
    <row r="45" ht="12.45" customHeight="1" spans="1:9">
      <c r="A45" s="185"/>
      <c r="B45" s="180">
        <v>2</v>
      </c>
      <c r="C45" s="182"/>
      <c r="D45" s="5"/>
      <c r="E45" s="20"/>
      <c r="F45" s="34"/>
      <c r="G45" s="5"/>
      <c r="H45" s="20"/>
      <c r="I45" s="20"/>
    </row>
    <row r="46" ht="12.45" customHeight="1" spans="1:9">
      <c r="A46" s="186" t="s">
        <v>1535</v>
      </c>
      <c r="B46" s="180">
        <v>1</v>
      </c>
      <c r="C46" s="182"/>
      <c r="D46" s="190"/>
      <c r="E46" s="175"/>
      <c r="F46" s="191"/>
      <c r="G46" s="5"/>
      <c r="H46" s="20"/>
      <c r="I46" s="20"/>
    </row>
    <row r="47" ht="12.45" customHeight="1" spans="1:9">
      <c r="A47" s="38"/>
      <c r="B47" s="38"/>
      <c r="C47" s="38"/>
      <c r="D47" s="38"/>
      <c r="E47" s="192"/>
      <c r="F47" s="38"/>
      <c r="G47" s="20"/>
      <c r="H47" s="20"/>
      <c r="I47" s="20"/>
    </row>
  </sheetData>
  <mergeCells count="2">
    <mergeCell ref="D33:F37"/>
    <mergeCell ref="D42:F46"/>
  </mergeCells>
  <hyperlinks>
    <hyperlink ref="A3" r:id="rId1" display="http://www3.weforum.org/docs/47498_Industrial_Internet_Things_Safety_Security_Protocol_WP-FINAL.pdf"/>
  </hyperlinks>
  <pageMargins left="0.7" right="0.7" top="0.75" bottom="0.75" header="0.3" footer="0.3"/>
  <pageSetup paperSize="1" orientation="portrait"/>
  <headerFooter>
    <oddFooter>&amp;C&amp;"Helvetica Neue,Regular"&amp;12&amp;K000000&amp;P</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26"/>
  <sheetViews>
    <sheetView showGridLines="0" workbookViewId="0">
      <selection activeCell="A1" sqref="A1"/>
    </sheetView>
  </sheetViews>
  <sheetFormatPr defaultColWidth="14.4444444444444" defaultRowHeight="15" customHeight="1"/>
  <cols>
    <col min="1" max="1" width="44.1111111111111" style="1" customWidth="1"/>
    <col min="2" max="2" width="42.4444444444444" style="1" customWidth="1"/>
    <col min="3" max="3" width="51.6666666666667" style="1" customWidth="1"/>
    <col min="4" max="4" width="61.1111111111111" style="1" customWidth="1"/>
    <col min="5" max="5" width="51.4444444444444" style="1" customWidth="1"/>
    <col min="6" max="27" width="14.4444444444444" style="1" customWidth="1"/>
    <col min="28" max="16384" width="14.4444444444444" style="1"/>
  </cols>
  <sheetData>
    <row r="1" ht="15.75" customHeight="1" spans="1:26">
      <c r="A1" s="138" t="s">
        <v>1667</v>
      </c>
      <c r="B1" s="135" t="s">
        <v>1668</v>
      </c>
      <c r="C1" s="139"/>
      <c r="D1" s="140"/>
      <c r="E1" s="26"/>
      <c r="F1" s="26"/>
      <c r="G1" s="20"/>
      <c r="H1" s="20"/>
      <c r="I1" s="20"/>
      <c r="J1" s="20"/>
      <c r="K1" s="20"/>
      <c r="L1" s="20"/>
      <c r="M1" s="20"/>
      <c r="N1" s="20"/>
      <c r="O1" s="20"/>
      <c r="P1" s="20"/>
      <c r="Q1" s="20"/>
      <c r="R1" s="20"/>
      <c r="S1" s="20"/>
      <c r="T1" s="20"/>
      <c r="U1" s="20"/>
      <c r="V1" s="20"/>
      <c r="W1" s="20"/>
      <c r="X1" s="20"/>
      <c r="Y1" s="20"/>
      <c r="Z1" s="20"/>
    </row>
    <row r="2" ht="25.05" customHeight="1" spans="1:26">
      <c r="A2" s="21"/>
      <c r="B2" s="141" t="s">
        <v>1669</v>
      </c>
      <c r="C2" s="142"/>
      <c r="D2" s="141" t="s">
        <v>1670</v>
      </c>
      <c r="E2" s="21"/>
      <c r="F2" s="21"/>
      <c r="G2" s="21"/>
      <c r="H2" s="21"/>
      <c r="I2" s="21"/>
      <c r="J2" s="21"/>
      <c r="K2" s="21"/>
      <c r="L2" s="21"/>
      <c r="M2" s="21"/>
      <c r="N2" s="21"/>
      <c r="O2" s="21"/>
      <c r="P2" s="21"/>
      <c r="Q2" s="21"/>
      <c r="R2" s="21"/>
      <c r="S2" s="21"/>
      <c r="T2" s="21"/>
      <c r="U2" s="21"/>
      <c r="V2" s="21"/>
      <c r="W2" s="21"/>
      <c r="X2" s="21"/>
      <c r="Y2" s="21"/>
      <c r="Z2" s="21"/>
    </row>
    <row r="3" ht="15.75" customHeight="1" spans="1:26">
      <c r="A3" s="143" t="s">
        <v>1671</v>
      </c>
      <c r="B3" s="20"/>
      <c r="C3" s="20"/>
      <c r="D3" s="143" t="s">
        <v>1672</v>
      </c>
      <c r="E3" s="20"/>
      <c r="F3" s="20"/>
      <c r="G3" s="20"/>
      <c r="H3" s="20"/>
      <c r="I3" s="20"/>
      <c r="J3" s="20"/>
      <c r="K3" s="20"/>
      <c r="L3" s="20"/>
      <c r="M3" s="20"/>
      <c r="N3" s="20"/>
      <c r="O3" s="20"/>
      <c r="P3" s="20"/>
      <c r="Q3" s="20"/>
      <c r="R3" s="20"/>
      <c r="S3" s="20"/>
      <c r="T3" s="20"/>
      <c r="U3" s="20"/>
      <c r="V3" s="20"/>
      <c r="W3" s="20"/>
      <c r="X3" s="20"/>
      <c r="Y3" s="20"/>
      <c r="Z3" s="20"/>
    </row>
    <row r="4" ht="15.75" customHeight="1" spans="1:26">
      <c r="A4" s="26"/>
      <c r="B4" s="22"/>
      <c r="C4" s="22"/>
      <c r="D4" s="144" t="s">
        <v>1673</v>
      </c>
      <c r="E4" s="20"/>
      <c r="F4" s="20"/>
      <c r="G4" s="20"/>
      <c r="H4" s="20"/>
      <c r="I4" s="20"/>
      <c r="J4" s="20"/>
      <c r="K4" s="20"/>
      <c r="L4" s="20"/>
      <c r="M4" s="20"/>
      <c r="N4" s="20"/>
      <c r="O4" s="20"/>
      <c r="P4" s="20"/>
      <c r="Q4" s="20"/>
      <c r="R4" s="20"/>
      <c r="S4" s="20"/>
      <c r="T4" s="20"/>
      <c r="U4" s="20"/>
      <c r="V4" s="20"/>
      <c r="W4" s="20"/>
      <c r="X4" s="20"/>
      <c r="Y4" s="20"/>
      <c r="Z4" s="20"/>
    </row>
    <row r="5" ht="15.75" customHeight="1" spans="1:26">
      <c r="A5" s="145" t="s">
        <v>1674</v>
      </c>
      <c r="B5" s="22"/>
      <c r="C5" s="22"/>
      <c r="D5" s="135" t="s">
        <v>1675</v>
      </c>
      <c r="E5" s="145" t="s">
        <v>1676</v>
      </c>
      <c r="F5" s="146" t="s">
        <v>1677</v>
      </c>
      <c r="G5" s="20"/>
      <c r="H5" s="20"/>
      <c r="I5" s="20"/>
      <c r="J5" s="20"/>
      <c r="K5" s="20"/>
      <c r="L5" s="20"/>
      <c r="M5" s="20"/>
      <c r="N5" s="20"/>
      <c r="O5" s="20"/>
      <c r="P5" s="20"/>
      <c r="Q5" s="20"/>
      <c r="R5" s="20"/>
      <c r="S5" s="20"/>
      <c r="T5" s="20"/>
      <c r="U5" s="20"/>
      <c r="V5" s="20"/>
      <c r="W5" s="20"/>
      <c r="X5" s="20"/>
      <c r="Y5" s="20"/>
      <c r="Z5" s="20"/>
    </row>
    <row r="6" ht="15.75" customHeight="1" spans="1:26">
      <c r="A6" s="26"/>
      <c r="B6" s="22"/>
      <c r="C6" s="22"/>
      <c r="D6" s="147" t="s">
        <v>1678</v>
      </c>
      <c r="E6" s="148" t="s">
        <v>1679</v>
      </c>
      <c r="F6" s="149" t="s">
        <v>1680</v>
      </c>
      <c r="G6" s="33"/>
      <c r="H6" s="20"/>
      <c r="I6" s="20"/>
      <c r="J6" s="20"/>
      <c r="K6" s="20"/>
      <c r="L6" s="20"/>
      <c r="M6" s="20"/>
      <c r="N6" s="20"/>
      <c r="O6" s="20"/>
      <c r="P6" s="20"/>
      <c r="Q6" s="20"/>
      <c r="R6" s="20"/>
      <c r="S6" s="20"/>
      <c r="T6" s="20"/>
      <c r="U6" s="20"/>
      <c r="V6" s="20"/>
      <c r="W6" s="20"/>
      <c r="X6" s="20"/>
      <c r="Y6" s="20"/>
      <c r="Z6" s="20"/>
    </row>
    <row r="7" ht="15.75" customHeight="1" spans="1:26">
      <c r="A7" s="143" t="s">
        <v>1681</v>
      </c>
      <c r="B7" s="20"/>
      <c r="C7" s="20"/>
      <c r="D7" s="22"/>
      <c r="E7" s="26"/>
      <c r="F7" s="96"/>
      <c r="G7" s="20"/>
      <c r="H7" s="20"/>
      <c r="I7" s="20"/>
      <c r="J7" s="20"/>
      <c r="K7" s="20"/>
      <c r="L7" s="20"/>
      <c r="M7" s="20"/>
      <c r="N7" s="20"/>
      <c r="O7" s="20"/>
      <c r="P7" s="20"/>
      <c r="Q7" s="20"/>
      <c r="R7" s="20"/>
      <c r="S7" s="20"/>
      <c r="T7" s="20"/>
      <c r="U7" s="20"/>
      <c r="V7" s="20"/>
      <c r="W7" s="20"/>
      <c r="X7" s="20"/>
      <c r="Y7" s="20"/>
      <c r="Z7" s="20"/>
    </row>
    <row r="8" ht="15.75" customHeight="1" spans="1:26">
      <c r="A8" s="20"/>
      <c r="B8" s="22"/>
      <c r="C8" s="22"/>
      <c r="D8" s="120"/>
      <c r="E8" s="20"/>
      <c r="F8" s="20"/>
      <c r="G8" s="20"/>
      <c r="H8" s="20"/>
      <c r="I8" s="20"/>
      <c r="J8" s="20"/>
      <c r="K8" s="20"/>
      <c r="L8" s="20"/>
      <c r="M8" s="20"/>
      <c r="N8" s="20"/>
      <c r="O8" s="20"/>
      <c r="P8" s="20"/>
      <c r="Q8" s="20"/>
      <c r="R8" s="20"/>
      <c r="S8" s="20"/>
      <c r="T8" s="20"/>
      <c r="U8" s="20"/>
      <c r="V8" s="20"/>
      <c r="W8" s="20"/>
      <c r="X8" s="20"/>
      <c r="Y8" s="20"/>
      <c r="Z8" s="20"/>
    </row>
    <row r="9" ht="15.75" customHeight="1" spans="1:26">
      <c r="A9" s="137" t="s">
        <v>1682</v>
      </c>
      <c r="B9" s="22"/>
      <c r="C9" s="22"/>
      <c r="D9" s="120"/>
      <c r="E9" s="20"/>
      <c r="F9" s="20"/>
      <c r="G9" s="20"/>
      <c r="H9" s="20"/>
      <c r="I9" s="20"/>
      <c r="J9" s="20"/>
      <c r="K9" s="20"/>
      <c r="L9" s="20"/>
      <c r="M9" s="20"/>
      <c r="N9" s="20"/>
      <c r="O9" s="20"/>
      <c r="P9" s="20"/>
      <c r="Q9" s="20"/>
      <c r="R9" s="20"/>
      <c r="S9" s="20"/>
      <c r="T9" s="20"/>
      <c r="U9" s="20"/>
      <c r="V9" s="20"/>
      <c r="W9" s="20"/>
      <c r="X9" s="20"/>
      <c r="Y9" s="20"/>
      <c r="Z9" s="20"/>
    </row>
    <row r="10" ht="15.75" customHeight="1" spans="1:26">
      <c r="A10" s="20"/>
      <c r="B10" s="22"/>
      <c r="C10" s="22"/>
      <c r="D10" s="120"/>
      <c r="E10" s="20"/>
      <c r="F10" s="20"/>
      <c r="G10" s="20"/>
      <c r="H10" s="20"/>
      <c r="I10" s="20"/>
      <c r="J10" s="20"/>
      <c r="K10" s="20"/>
      <c r="L10" s="20"/>
      <c r="M10" s="20"/>
      <c r="N10" s="20"/>
      <c r="O10" s="20"/>
      <c r="P10" s="20"/>
      <c r="Q10" s="20"/>
      <c r="R10" s="20"/>
      <c r="S10" s="20"/>
      <c r="T10" s="20"/>
      <c r="U10" s="20"/>
      <c r="V10" s="20"/>
      <c r="W10" s="20"/>
      <c r="X10" s="20"/>
      <c r="Y10" s="20"/>
      <c r="Z10" s="20"/>
    </row>
    <row r="11" ht="15.75" customHeight="1" spans="1:26">
      <c r="A11" s="137" t="s">
        <v>1683</v>
      </c>
      <c r="B11" s="22"/>
      <c r="C11" s="22"/>
      <c r="D11" s="120"/>
      <c r="E11" s="20"/>
      <c r="F11" s="20"/>
      <c r="G11" s="20"/>
      <c r="H11" s="20"/>
      <c r="I11" s="20"/>
      <c r="J11" s="20"/>
      <c r="K11" s="20"/>
      <c r="L11" s="20"/>
      <c r="M11" s="20"/>
      <c r="N11" s="20"/>
      <c r="O11" s="20"/>
      <c r="P11" s="20"/>
      <c r="Q11" s="20"/>
      <c r="R11" s="20"/>
      <c r="S11" s="20"/>
      <c r="T11" s="20"/>
      <c r="U11" s="20"/>
      <c r="V11" s="20"/>
      <c r="W11" s="20"/>
      <c r="X11" s="20"/>
      <c r="Y11" s="20"/>
      <c r="Z11" s="20"/>
    </row>
    <row r="12" ht="15.75" customHeight="1" spans="1:26">
      <c r="A12" s="20"/>
      <c r="B12" s="22"/>
      <c r="C12" s="22"/>
      <c r="D12" s="120"/>
      <c r="E12" s="20"/>
      <c r="F12" s="20"/>
      <c r="G12" s="20"/>
      <c r="H12" s="20"/>
      <c r="I12" s="20"/>
      <c r="J12" s="20"/>
      <c r="K12" s="20"/>
      <c r="L12" s="20"/>
      <c r="M12" s="20"/>
      <c r="N12" s="20"/>
      <c r="O12" s="20"/>
      <c r="P12" s="20"/>
      <c r="Q12" s="20"/>
      <c r="R12" s="20"/>
      <c r="S12" s="20"/>
      <c r="T12" s="20"/>
      <c r="U12" s="20"/>
      <c r="V12" s="20"/>
      <c r="W12" s="20"/>
      <c r="X12" s="20"/>
      <c r="Y12" s="20"/>
      <c r="Z12" s="20"/>
    </row>
    <row r="13" ht="15.75" customHeight="1" spans="1:26">
      <c r="A13" s="150" t="s">
        <v>1113</v>
      </c>
      <c r="B13" s="22"/>
      <c r="C13" s="22"/>
      <c r="D13" s="120"/>
      <c r="E13" s="20"/>
      <c r="F13" s="20"/>
      <c r="G13" s="20"/>
      <c r="H13" s="20"/>
      <c r="I13" s="20"/>
      <c r="J13" s="20"/>
      <c r="K13" s="20"/>
      <c r="L13" s="20"/>
      <c r="M13" s="20"/>
      <c r="N13" s="20"/>
      <c r="O13" s="20"/>
      <c r="P13" s="20"/>
      <c r="Q13" s="20"/>
      <c r="R13" s="20"/>
      <c r="S13" s="20"/>
      <c r="T13" s="20"/>
      <c r="U13" s="20"/>
      <c r="V13" s="20"/>
      <c r="W13" s="20"/>
      <c r="X13" s="20"/>
      <c r="Y13" s="20"/>
      <c r="Z13" s="20"/>
    </row>
    <row r="14" ht="15.75" customHeight="1" spans="1:26">
      <c r="A14" s="151" t="s">
        <v>1684</v>
      </c>
      <c r="B14" s="22"/>
      <c r="C14" s="22"/>
      <c r="D14" s="120"/>
      <c r="E14" s="20"/>
      <c r="F14" s="20"/>
      <c r="G14" s="20"/>
      <c r="H14" s="20"/>
      <c r="I14" s="20"/>
      <c r="J14" s="20"/>
      <c r="K14" s="20"/>
      <c r="L14" s="20"/>
      <c r="M14" s="20"/>
      <c r="N14" s="20"/>
      <c r="O14" s="20"/>
      <c r="P14" s="20"/>
      <c r="Q14" s="20"/>
      <c r="R14" s="20"/>
      <c r="S14" s="20"/>
      <c r="T14" s="20"/>
      <c r="U14" s="20"/>
      <c r="V14" s="20"/>
      <c r="W14" s="20"/>
      <c r="X14" s="20"/>
      <c r="Y14" s="20"/>
      <c r="Z14" s="20"/>
    </row>
    <row r="15" ht="15.75" customHeight="1" spans="1:26">
      <c r="A15" s="39" t="s">
        <v>1685</v>
      </c>
      <c r="B15" s="120"/>
      <c r="C15" s="120"/>
      <c r="D15" s="120"/>
      <c r="E15" s="20"/>
      <c r="F15" s="20"/>
      <c r="G15" s="20"/>
      <c r="H15" s="20"/>
      <c r="I15" s="20"/>
      <c r="J15" s="20"/>
      <c r="K15" s="20"/>
      <c r="L15" s="20"/>
      <c r="M15" s="20"/>
      <c r="N15" s="20"/>
      <c r="O15" s="20"/>
      <c r="P15" s="20"/>
      <c r="Q15" s="20"/>
      <c r="R15" s="20"/>
      <c r="S15" s="20"/>
      <c r="T15" s="20"/>
      <c r="U15" s="20"/>
      <c r="V15" s="20"/>
      <c r="W15" s="20"/>
      <c r="X15" s="20"/>
      <c r="Y15" s="20"/>
      <c r="Z15" s="20"/>
    </row>
    <row r="16" ht="15.75" customHeight="1" spans="1:26">
      <c r="A16" s="152"/>
      <c r="B16" s="153"/>
      <c r="C16" s="153"/>
      <c r="D16" s="154"/>
      <c r="E16" s="20"/>
      <c r="F16" s="20"/>
      <c r="G16" s="20"/>
      <c r="H16" s="20"/>
      <c r="I16" s="20"/>
      <c r="J16" s="20"/>
      <c r="K16" s="20"/>
      <c r="L16" s="20"/>
      <c r="M16" s="20"/>
      <c r="N16" s="20"/>
      <c r="O16" s="20"/>
      <c r="P16" s="20"/>
      <c r="Q16" s="20"/>
      <c r="R16" s="20"/>
      <c r="S16" s="20"/>
      <c r="T16" s="20"/>
      <c r="U16" s="20"/>
      <c r="V16" s="20"/>
      <c r="W16" s="20"/>
      <c r="X16" s="20"/>
      <c r="Y16" s="20"/>
      <c r="Z16" s="20"/>
    </row>
    <row r="17" ht="15.75" customHeight="1" spans="1:26">
      <c r="A17" s="155" t="s">
        <v>1686</v>
      </c>
      <c r="B17" s="156"/>
      <c r="C17" s="156"/>
      <c r="D17" s="157"/>
      <c r="E17" s="33"/>
      <c r="F17" s="20"/>
      <c r="G17" s="20"/>
      <c r="H17" s="20"/>
      <c r="I17" s="20"/>
      <c r="J17" s="20"/>
      <c r="K17" s="20"/>
      <c r="L17" s="20"/>
      <c r="M17" s="20"/>
      <c r="N17" s="20"/>
      <c r="O17" s="20"/>
      <c r="P17" s="20"/>
      <c r="Q17" s="20"/>
      <c r="R17" s="20"/>
      <c r="S17" s="20"/>
      <c r="T17" s="20"/>
      <c r="U17" s="20"/>
      <c r="V17" s="20"/>
      <c r="W17" s="20"/>
      <c r="X17" s="20"/>
      <c r="Y17" s="20"/>
      <c r="Z17" s="20"/>
    </row>
    <row r="18" ht="15.75" customHeight="1" spans="1:26">
      <c r="A18" s="158" t="s">
        <v>1687</v>
      </c>
      <c r="B18" s="156"/>
      <c r="C18" s="156"/>
      <c r="D18" s="157"/>
      <c r="E18" s="33"/>
      <c r="F18" s="20"/>
      <c r="G18" s="20"/>
      <c r="H18" s="20"/>
      <c r="I18" s="20"/>
      <c r="J18" s="20"/>
      <c r="K18" s="20"/>
      <c r="L18" s="20"/>
      <c r="M18" s="20"/>
      <c r="N18" s="20"/>
      <c r="O18" s="20"/>
      <c r="P18" s="20"/>
      <c r="Q18" s="20"/>
      <c r="R18" s="20"/>
      <c r="S18" s="20"/>
      <c r="T18" s="20"/>
      <c r="U18" s="20"/>
      <c r="V18" s="20"/>
      <c r="W18" s="20"/>
      <c r="X18" s="20"/>
      <c r="Y18" s="20"/>
      <c r="Z18" s="20"/>
    </row>
    <row r="19" ht="15.75" customHeight="1" spans="1:26">
      <c r="A19" s="159"/>
      <c r="B19" s="156"/>
      <c r="C19" s="156"/>
      <c r="D19" s="157"/>
      <c r="E19" s="33"/>
      <c r="F19" s="20"/>
      <c r="G19" s="20"/>
      <c r="H19" s="20"/>
      <c r="I19" s="20"/>
      <c r="J19" s="20"/>
      <c r="K19" s="20"/>
      <c r="L19" s="20"/>
      <c r="M19" s="20"/>
      <c r="N19" s="20"/>
      <c r="O19" s="20"/>
      <c r="P19" s="20"/>
      <c r="Q19" s="20"/>
      <c r="R19" s="20"/>
      <c r="S19" s="20"/>
      <c r="T19" s="20"/>
      <c r="U19" s="20"/>
      <c r="V19" s="20"/>
      <c r="W19" s="20"/>
      <c r="X19" s="20"/>
      <c r="Y19" s="20"/>
      <c r="Z19" s="20"/>
    </row>
    <row r="20" ht="15.75" customHeight="1" spans="1:26">
      <c r="A20" s="159"/>
      <c r="B20" s="156"/>
      <c r="C20" s="156"/>
      <c r="D20" s="157"/>
      <c r="E20" s="33"/>
      <c r="F20" s="20"/>
      <c r="G20" s="20"/>
      <c r="H20" s="20"/>
      <c r="I20" s="20"/>
      <c r="J20" s="20"/>
      <c r="K20" s="20"/>
      <c r="L20" s="20"/>
      <c r="M20" s="20"/>
      <c r="N20" s="20"/>
      <c r="O20" s="20"/>
      <c r="P20" s="20"/>
      <c r="Q20" s="20"/>
      <c r="R20" s="20"/>
      <c r="S20" s="20"/>
      <c r="T20" s="20"/>
      <c r="U20" s="20"/>
      <c r="V20" s="20"/>
      <c r="W20" s="20"/>
      <c r="X20" s="20"/>
      <c r="Y20" s="20"/>
      <c r="Z20" s="20"/>
    </row>
    <row r="21" ht="15.75" customHeight="1" spans="1:26">
      <c r="A21" s="160"/>
      <c r="B21" s="161"/>
      <c r="C21" s="161"/>
      <c r="D21" s="162"/>
      <c r="E21" s="20"/>
      <c r="F21" s="20"/>
      <c r="G21" s="20"/>
      <c r="H21" s="20"/>
      <c r="I21" s="20"/>
      <c r="J21" s="20"/>
      <c r="K21" s="20"/>
      <c r="L21" s="20"/>
      <c r="M21" s="20"/>
      <c r="N21" s="20"/>
      <c r="O21" s="20"/>
      <c r="P21" s="20"/>
      <c r="Q21" s="20"/>
      <c r="R21" s="20"/>
      <c r="S21" s="20"/>
      <c r="T21" s="20"/>
      <c r="U21" s="20"/>
      <c r="V21" s="20"/>
      <c r="W21" s="20"/>
      <c r="X21" s="20"/>
      <c r="Y21" s="20"/>
      <c r="Z21" s="20"/>
    </row>
    <row r="22" ht="15.75" customHeight="1" spans="1:26">
      <c r="A22" s="163"/>
      <c r="B22" s="164"/>
      <c r="C22" s="164"/>
      <c r="D22" s="120"/>
      <c r="E22" s="20"/>
      <c r="F22" s="20"/>
      <c r="G22" s="20"/>
      <c r="H22" s="20"/>
      <c r="I22" s="20"/>
      <c r="J22" s="20"/>
      <c r="K22" s="20"/>
      <c r="L22" s="20"/>
      <c r="M22" s="20"/>
      <c r="N22" s="20"/>
      <c r="O22" s="20"/>
      <c r="P22" s="20"/>
      <c r="Q22" s="20"/>
      <c r="R22" s="20"/>
      <c r="S22" s="20"/>
      <c r="T22" s="20"/>
      <c r="U22" s="20"/>
      <c r="V22" s="20"/>
      <c r="W22" s="20"/>
      <c r="X22" s="20"/>
      <c r="Y22" s="20"/>
      <c r="Z22" s="20"/>
    </row>
    <row r="23" ht="15.75" customHeight="1" spans="1:26">
      <c r="A23" s="163"/>
      <c r="B23" s="164"/>
      <c r="C23" s="164"/>
      <c r="D23" s="120"/>
      <c r="E23" s="20"/>
      <c r="F23" s="20"/>
      <c r="G23" s="20"/>
      <c r="H23" s="20"/>
      <c r="I23" s="20"/>
      <c r="J23" s="20"/>
      <c r="K23" s="20"/>
      <c r="L23" s="20"/>
      <c r="M23" s="20"/>
      <c r="N23" s="20"/>
      <c r="O23" s="20"/>
      <c r="P23" s="20"/>
      <c r="Q23" s="20"/>
      <c r="R23" s="20"/>
      <c r="S23" s="20"/>
      <c r="T23" s="20"/>
      <c r="U23" s="20"/>
      <c r="V23" s="20"/>
      <c r="W23" s="20"/>
      <c r="X23" s="20"/>
      <c r="Y23" s="20"/>
      <c r="Z23" s="20"/>
    </row>
    <row r="24" ht="15.75" customHeight="1" spans="1:26">
      <c r="A24" s="163"/>
      <c r="B24" s="164"/>
      <c r="C24" s="164"/>
      <c r="D24" s="120"/>
      <c r="E24" s="20"/>
      <c r="F24" s="20"/>
      <c r="G24" s="20"/>
      <c r="H24" s="20"/>
      <c r="I24" s="20"/>
      <c r="J24" s="20"/>
      <c r="K24" s="20"/>
      <c r="L24" s="20"/>
      <c r="M24" s="20"/>
      <c r="N24" s="20"/>
      <c r="O24" s="20"/>
      <c r="P24" s="20"/>
      <c r="Q24" s="20"/>
      <c r="R24" s="20"/>
      <c r="S24" s="20"/>
      <c r="T24" s="20"/>
      <c r="U24" s="20"/>
      <c r="V24" s="20"/>
      <c r="W24" s="20"/>
      <c r="X24" s="20"/>
      <c r="Y24" s="20"/>
      <c r="Z24" s="20"/>
    </row>
    <row r="25" ht="15.75" customHeight="1" spans="1:26">
      <c r="A25" s="163"/>
      <c r="B25" s="164"/>
      <c r="C25" s="164"/>
      <c r="D25" s="120"/>
      <c r="E25" s="20"/>
      <c r="F25" s="20"/>
      <c r="G25" s="20"/>
      <c r="H25" s="20"/>
      <c r="I25" s="20"/>
      <c r="J25" s="20"/>
      <c r="K25" s="20"/>
      <c r="L25" s="20"/>
      <c r="M25" s="20"/>
      <c r="N25" s="20"/>
      <c r="O25" s="20"/>
      <c r="P25" s="20"/>
      <c r="Q25" s="20"/>
      <c r="R25" s="20"/>
      <c r="S25" s="20"/>
      <c r="T25" s="20"/>
      <c r="U25" s="20"/>
      <c r="V25" s="20"/>
      <c r="W25" s="20"/>
      <c r="X25" s="20"/>
      <c r="Y25" s="20"/>
      <c r="Z25" s="20"/>
    </row>
    <row r="26" ht="15.75" customHeight="1" spans="1:26">
      <c r="A26" s="165" t="s">
        <v>1688</v>
      </c>
      <c r="B26" s="166" t="s">
        <v>1689</v>
      </c>
      <c r="C26" s="166" t="s">
        <v>1021</v>
      </c>
      <c r="D26" s="120"/>
      <c r="E26" s="167" t="s">
        <v>1690</v>
      </c>
      <c r="F26" s="20"/>
      <c r="G26" s="20"/>
      <c r="H26" s="20"/>
      <c r="I26" s="20"/>
      <c r="J26" s="20"/>
      <c r="K26" s="20"/>
      <c r="L26" s="20"/>
      <c r="M26" s="20"/>
      <c r="N26" s="20"/>
      <c r="O26" s="20"/>
      <c r="P26" s="20"/>
      <c r="Q26" s="20"/>
      <c r="R26" s="20"/>
      <c r="S26" s="20"/>
      <c r="T26" s="20"/>
      <c r="U26" s="20"/>
      <c r="V26" s="20"/>
      <c r="W26" s="20"/>
      <c r="X26" s="20"/>
      <c r="Y26" s="20"/>
      <c r="Z26" s="20"/>
    </row>
    <row r="27" ht="15.75" customHeight="1" spans="1:26">
      <c r="A27" s="145" t="s">
        <v>1691</v>
      </c>
      <c r="B27" s="143" t="s">
        <v>1692</v>
      </c>
      <c r="C27" s="168" t="s">
        <v>1693</v>
      </c>
      <c r="D27" s="120"/>
      <c r="E27" s="20"/>
      <c r="F27" s="20"/>
      <c r="G27" s="20"/>
      <c r="H27" s="20"/>
      <c r="I27" s="20"/>
      <c r="J27" s="20"/>
      <c r="K27" s="20"/>
      <c r="L27" s="20"/>
      <c r="M27" s="20"/>
      <c r="N27" s="20"/>
      <c r="O27" s="20"/>
      <c r="P27" s="20"/>
      <c r="Q27" s="20"/>
      <c r="R27" s="20"/>
      <c r="S27" s="20"/>
      <c r="T27" s="20"/>
      <c r="U27" s="20"/>
      <c r="V27" s="20"/>
      <c r="W27" s="20"/>
      <c r="X27" s="20"/>
      <c r="Y27" s="20"/>
      <c r="Z27" s="20"/>
    </row>
    <row r="28" ht="15.75" customHeight="1" spans="1:26">
      <c r="A28" s="145" t="s">
        <v>1694</v>
      </c>
      <c r="B28" s="143" t="s">
        <v>1695</v>
      </c>
      <c r="C28" s="168" t="s">
        <v>1696</v>
      </c>
      <c r="D28" s="120"/>
      <c r="E28" s="20"/>
      <c r="F28" s="20"/>
      <c r="G28" s="20"/>
      <c r="H28" s="20"/>
      <c r="I28" s="20"/>
      <c r="J28" s="20"/>
      <c r="K28" s="20"/>
      <c r="L28" s="20"/>
      <c r="M28" s="20"/>
      <c r="N28" s="20"/>
      <c r="O28" s="20"/>
      <c r="P28" s="20"/>
      <c r="Q28" s="20"/>
      <c r="R28" s="20"/>
      <c r="S28" s="20"/>
      <c r="T28" s="20"/>
      <c r="U28" s="20"/>
      <c r="V28" s="20"/>
      <c r="W28" s="20"/>
      <c r="X28" s="20"/>
      <c r="Y28" s="20"/>
      <c r="Z28" s="20"/>
    </row>
    <row r="29" ht="15.75" customHeight="1" spans="1:26">
      <c r="A29" s="145" t="s">
        <v>1697</v>
      </c>
      <c r="B29" s="143" t="s">
        <v>1698</v>
      </c>
      <c r="C29" s="168" t="s">
        <v>1699</v>
      </c>
      <c r="D29" s="168" t="s">
        <v>1700</v>
      </c>
      <c r="E29" s="20"/>
      <c r="F29" s="20"/>
      <c r="G29" s="20"/>
      <c r="H29" s="20"/>
      <c r="I29" s="20"/>
      <c r="J29" s="20"/>
      <c r="K29" s="20"/>
      <c r="L29" s="20"/>
      <c r="M29" s="20"/>
      <c r="N29" s="20"/>
      <c r="O29" s="20"/>
      <c r="P29" s="20"/>
      <c r="Q29" s="20"/>
      <c r="R29" s="20"/>
      <c r="S29" s="20"/>
      <c r="T29" s="20"/>
      <c r="U29" s="20"/>
      <c r="V29" s="20"/>
      <c r="W29" s="20"/>
      <c r="X29" s="20"/>
      <c r="Y29" s="20"/>
      <c r="Z29" s="20"/>
    </row>
    <row r="30" ht="15.75" customHeight="1" spans="1:26">
      <c r="A30" s="145" t="s">
        <v>1701</v>
      </c>
      <c r="B30" s="22"/>
      <c r="C30" s="168" t="s">
        <v>1702</v>
      </c>
      <c r="D30" s="168" t="s">
        <v>1703</v>
      </c>
      <c r="E30" s="20"/>
      <c r="F30" s="20"/>
      <c r="G30" s="20"/>
      <c r="H30" s="20"/>
      <c r="I30" s="20"/>
      <c r="J30" s="20"/>
      <c r="K30" s="20"/>
      <c r="L30" s="20"/>
      <c r="M30" s="20"/>
      <c r="N30" s="20"/>
      <c r="O30" s="20"/>
      <c r="P30" s="20"/>
      <c r="Q30" s="20"/>
      <c r="R30" s="20"/>
      <c r="S30" s="20"/>
      <c r="T30" s="20"/>
      <c r="U30" s="20"/>
      <c r="V30" s="20"/>
      <c r="W30" s="20"/>
      <c r="X30" s="20"/>
      <c r="Y30" s="20"/>
      <c r="Z30" s="20"/>
    </row>
    <row r="31" ht="15.75" customHeight="1" spans="1:26">
      <c r="A31" s="145" t="s">
        <v>1704</v>
      </c>
      <c r="B31" s="143" t="s">
        <v>1705</v>
      </c>
      <c r="C31" s="168" t="s">
        <v>1706</v>
      </c>
      <c r="D31" s="168" t="s">
        <v>1707</v>
      </c>
      <c r="E31" s="20"/>
      <c r="F31" s="20"/>
      <c r="G31" s="20"/>
      <c r="H31" s="20"/>
      <c r="I31" s="20"/>
      <c r="J31" s="20"/>
      <c r="K31" s="20"/>
      <c r="L31" s="20"/>
      <c r="M31" s="20"/>
      <c r="N31" s="20"/>
      <c r="O31" s="20"/>
      <c r="P31" s="20"/>
      <c r="Q31" s="20"/>
      <c r="R31" s="20"/>
      <c r="S31" s="20"/>
      <c r="T31" s="20"/>
      <c r="U31" s="20"/>
      <c r="V31" s="20"/>
      <c r="W31" s="20"/>
      <c r="X31" s="20"/>
      <c r="Y31" s="20"/>
      <c r="Z31" s="20"/>
    </row>
    <row r="32" ht="15.75" customHeight="1" spans="1:26">
      <c r="A32" s="145" t="s">
        <v>1708</v>
      </c>
      <c r="B32" s="143" t="s">
        <v>1709</v>
      </c>
      <c r="C32" s="168" t="s">
        <v>1710</v>
      </c>
      <c r="D32" s="168" t="s">
        <v>1711</v>
      </c>
      <c r="E32" s="20"/>
      <c r="F32" s="20"/>
      <c r="G32" s="20"/>
      <c r="H32" s="20"/>
      <c r="I32" s="20"/>
      <c r="J32" s="20"/>
      <c r="K32" s="20"/>
      <c r="L32" s="20"/>
      <c r="M32" s="20"/>
      <c r="N32" s="20"/>
      <c r="O32" s="20"/>
      <c r="P32" s="20"/>
      <c r="Q32" s="20"/>
      <c r="R32" s="20"/>
      <c r="S32" s="20"/>
      <c r="T32" s="20"/>
      <c r="U32" s="20"/>
      <c r="V32" s="20"/>
      <c r="W32" s="20"/>
      <c r="X32" s="20"/>
      <c r="Y32" s="20"/>
      <c r="Z32" s="20"/>
    </row>
    <row r="33" ht="15.75" customHeight="1" spans="1:26">
      <c r="A33" s="145" t="s">
        <v>1712</v>
      </c>
      <c r="B33" s="22"/>
      <c r="C33" s="168" t="s">
        <v>1713</v>
      </c>
      <c r="D33" s="168" t="s">
        <v>1714</v>
      </c>
      <c r="E33" s="20"/>
      <c r="F33" s="20"/>
      <c r="G33" s="20"/>
      <c r="H33" s="20"/>
      <c r="I33" s="20"/>
      <c r="J33" s="20"/>
      <c r="K33" s="20"/>
      <c r="L33" s="20"/>
      <c r="M33" s="20"/>
      <c r="N33" s="20"/>
      <c r="O33" s="20"/>
      <c r="P33" s="20"/>
      <c r="Q33" s="20"/>
      <c r="R33" s="20"/>
      <c r="S33" s="20"/>
      <c r="T33" s="20"/>
      <c r="U33" s="20"/>
      <c r="V33" s="20"/>
      <c r="W33" s="20"/>
      <c r="X33" s="20"/>
      <c r="Y33" s="20"/>
      <c r="Z33" s="20"/>
    </row>
    <row r="34" ht="15.75" customHeight="1" spans="1:26">
      <c r="A34" s="145" t="s">
        <v>1715</v>
      </c>
      <c r="B34" s="143" t="s">
        <v>1716</v>
      </c>
      <c r="C34" s="168" t="s">
        <v>1717</v>
      </c>
      <c r="D34" s="120"/>
      <c r="E34" s="20"/>
      <c r="F34" s="20"/>
      <c r="G34" s="20"/>
      <c r="H34" s="20"/>
      <c r="I34" s="20"/>
      <c r="J34" s="20"/>
      <c r="K34" s="20"/>
      <c r="L34" s="20"/>
      <c r="M34" s="20"/>
      <c r="N34" s="20"/>
      <c r="O34" s="20"/>
      <c r="P34" s="20"/>
      <c r="Q34" s="20"/>
      <c r="R34" s="20"/>
      <c r="S34" s="20"/>
      <c r="T34" s="20"/>
      <c r="U34" s="20"/>
      <c r="V34" s="20"/>
      <c r="W34" s="20"/>
      <c r="X34" s="20"/>
      <c r="Y34" s="20"/>
      <c r="Z34" s="20"/>
    </row>
    <row r="35" ht="15.75" customHeight="1" spans="1:26">
      <c r="A35" s="145" t="s">
        <v>1718</v>
      </c>
      <c r="B35" s="143" t="s">
        <v>1719</v>
      </c>
      <c r="C35" s="168" t="s">
        <v>1720</v>
      </c>
      <c r="D35" s="168" t="s">
        <v>1721</v>
      </c>
      <c r="E35" s="20"/>
      <c r="F35" s="20"/>
      <c r="G35" s="20"/>
      <c r="H35" s="20"/>
      <c r="I35" s="20"/>
      <c r="J35" s="20"/>
      <c r="K35" s="20"/>
      <c r="L35" s="20"/>
      <c r="M35" s="20"/>
      <c r="N35" s="20"/>
      <c r="O35" s="20"/>
      <c r="P35" s="20"/>
      <c r="Q35" s="20"/>
      <c r="R35" s="20"/>
      <c r="S35" s="20"/>
      <c r="T35" s="20"/>
      <c r="U35" s="20"/>
      <c r="V35" s="20"/>
      <c r="W35" s="20"/>
      <c r="X35" s="20"/>
      <c r="Y35" s="20"/>
      <c r="Z35" s="20"/>
    </row>
    <row r="36" ht="15.75" customHeight="1" spans="1:26">
      <c r="A36" s="145" t="s">
        <v>1722</v>
      </c>
      <c r="B36" s="22"/>
      <c r="C36" s="168" t="s">
        <v>1723</v>
      </c>
      <c r="D36" s="120"/>
      <c r="E36" s="20"/>
      <c r="F36" s="20"/>
      <c r="G36" s="20"/>
      <c r="H36" s="20"/>
      <c r="I36" s="20"/>
      <c r="J36" s="20"/>
      <c r="K36" s="20"/>
      <c r="L36" s="20"/>
      <c r="M36" s="20"/>
      <c r="N36" s="20"/>
      <c r="O36" s="20"/>
      <c r="P36" s="20"/>
      <c r="Q36" s="20"/>
      <c r="R36" s="20"/>
      <c r="S36" s="20"/>
      <c r="T36" s="20"/>
      <c r="U36" s="20"/>
      <c r="V36" s="20"/>
      <c r="W36" s="20"/>
      <c r="X36" s="20"/>
      <c r="Y36" s="20"/>
      <c r="Z36" s="20"/>
    </row>
    <row r="37" ht="15.75" customHeight="1" spans="1:26">
      <c r="A37" s="26"/>
      <c r="B37" s="22"/>
      <c r="C37" s="120"/>
      <c r="D37" s="120"/>
      <c r="E37" s="20"/>
      <c r="F37" s="20"/>
      <c r="G37" s="20"/>
      <c r="H37" s="20"/>
      <c r="I37" s="20"/>
      <c r="J37" s="20"/>
      <c r="K37" s="20"/>
      <c r="L37" s="20"/>
      <c r="M37" s="20"/>
      <c r="N37" s="20"/>
      <c r="O37" s="20"/>
      <c r="P37" s="20"/>
      <c r="Q37" s="20"/>
      <c r="R37" s="20"/>
      <c r="S37" s="20"/>
      <c r="T37" s="20"/>
      <c r="U37" s="20"/>
      <c r="V37" s="20"/>
      <c r="W37" s="20"/>
      <c r="X37" s="20"/>
      <c r="Y37" s="20"/>
      <c r="Z37" s="20"/>
    </row>
    <row r="38" ht="15.75" customHeight="1" spans="1:26">
      <c r="A38" s="26"/>
      <c r="B38" s="22"/>
      <c r="C38" s="120"/>
      <c r="D38" s="120"/>
      <c r="E38" s="20"/>
      <c r="F38" s="20"/>
      <c r="G38" s="20"/>
      <c r="H38" s="20"/>
      <c r="I38" s="20"/>
      <c r="J38" s="20"/>
      <c r="K38" s="20"/>
      <c r="L38" s="20"/>
      <c r="M38" s="20"/>
      <c r="N38" s="20"/>
      <c r="O38" s="20"/>
      <c r="P38" s="20"/>
      <c r="Q38" s="20"/>
      <c r="R38" s="20"/>
      <c r="S38" s="20"/>
      <c r="T38" s="20"/>
      <c r="U38" s="20"/>
      <c r="V38" s="20"/>
      <c r="W38" s="20"/>
      <c r="X38" s="20"/>
      <c r="Y38" s="20"/>
      <c r="Z38" s="20"/>
    </row>
    <row r="39" ht="15.75" customHeight="1" spans="1:26">
      <c r="A39" s="20"/>
      <c r="B39" s="120"/>
      <c r="C39" s="120"/>
      <c r="D39" s="120"/>
      <c r="E39" s="20"/>
      <c r="F39" s="20"/>
      <c r="G39" s="20"/>
      <c r="H39" s="20"/>
      <c r="I39" s="20"/>
      <c r="J39" s="20"/>
      <c r="K39" s="20"/>
      <c r="L39" s="20"/>
      <c r="M39" s="20"/>
      <c r="N39" s="20"/>
      <c r="O39" s="20"/>
      <c r="P39" s="20"/>
      <c r="Q39" s="20"/>
      <c r="R39" s="20"/>
      <c r="S39" s="20"/>
      <c r="T39" s="20"/>
      <c r="U39" s="20"/>
      <c r="V39" s="20"/>
      <c r="W39" s="20"/>
      <c r="X39" s="20"/>
      <c r="Y39" s="20"/>
      <c r="Z39" s="20"/>
    </row>
    <row r="40" ht="15.75" customHeight="1" spans="1:26">
      <c r="A40" s="20"/>
      <c r="B40" s="120"/>
      <c r="C40" s="120"/>
      <c r="D40" s="120"/>
      <c r="E40" s="20"/>
      <c r="F40" s="20"/>
      <c r="G40" s="20"/>
      <c r="H40" s="20"/>
      <c r="I40" s="20"/>
      <c r="J40" s="20"/>
      <c r="K40" s="20"/>
      <c r="L40" s="20"/>
      <c r="M40" s="20"/>
      <c r="N40" s="20"/>
      <c r="O40" s="20"/>
      <c r="P40" s="20"/>
      <c r="Q40" s="20"/>
      <c r="R40" s="20"/>
      <c r="S40" s="20"/>
      <c r="T40" s="20"/>
      <c r="U40" s="20"/>
      <c r="V40" s="20"/>
      <c r="W40" s="20"/>
      <c r="X40" s="20"/>
      <c r="Y40" s="20"/>
      <c r="Z40" s="20"/>
    </row>
    <row r="41" ht="15.75" customHeight="1" spans="1:26">
      <c r="A41" s="20"/>
      <c r="B41" s="120"/>
      <c r="C41" s="120"/>
      <c r="D41" s="120"/>
      <c r="E41" s="20"/>
      <c r="F41" s="20"/>
      <c r="G41" s="20"/>
      <c r="H41" s="20"/>
      <c r="I41" s="20"/>
      <c r="J41" s="20"/>
      <c r="K41" s="20"/>
      <c r="L41" s="20"/>
      <c r="M41" s="20"/>
      <c r="N41" s="20"/>
      <c r="O41" s="20"/>
      <c r="P41" s="20"/>
      <c r="Q41" s="20"/>
      <c r="R41" s="20"/>
      <c r="S41" s="20"/>
      <c r="T41" s="20"/>
      <c r="U41" s="20"/>
      <c r="V41" s="20"/>
      <c r="W41" s="20"/>
      <c r="X41" s="20"/>
      <c r="Y41" s="20"/>
      <c r="Z41" s="20"/>
    </row>
    <row r="42" ht="15.75" customHeight="1" spans="1:26">
      <c r="A42" s="20"/>
      <c r="B42" s="120"/>
      <c r="C42" s="120"/>
      <c r="D42" s="120"/>
      <c r="E42" s="20"/>
      <c r="F42" s="20"/>
      <c r="G42" s="20"/>
      <c r="H42" s="20"/>
      <c r="I42" s="20"/>
      <c r="J42" s="20"/>
      <c r="K42" s="20"/>
      <c r="L42" s="20"/>
      <c r="M42" s="20"/>
      <c r="N42" s="20"/>
      <c r="O42" s="20"/>
      <c r="P42" s="20"/>
      <c r="Q42" s="20"/>
      <c r="R42" s="20"/>
      <c r="S42" s="20"/>
      <c r="T42" s="20"/>
      <c r="U42" s="20"/>
      <c r="V42" s="20"/>
      <c r="W42" s="20"/>
      <c r="X42" s="20"/>
      <c r="Y42" s="20"/>
      <c r="Z42" s="20"/>
    </row>
    <row r="43" ht="15.75" customHeight="1" spans="1:26">
      <c r="A43" s="20"/>
      <c r="B43" s="120"/>
      <c r="C43" s="120"/>
      <c r="D43" s="120"/>
      <c r="E43" s="20"/>
      <c r="F43" s="20"/>
      <c r="G43" s="20"/>
      <c r="H43" s="20"/>
      <c r="I43" s="20"/>
      <c r="J43" s="20"/>
      <c r="K43" s="20"/>
      <c r="L43" s="20"/>
      <c r="M43" s="20"/>
      <c r="N43" s="20"/>
      <c r="O43" s="20"/>
      <c r="P43" s="20"/>
      <c r="Q43" s="20"/>
      <c r="R43" s="20"/>
      <c r="S43" s="20"/>
      <c r="T43" s="20"/>
      <c r="U43" s="20"/>
      <c r="V43" s="20"/>
      <c r="W43" s="20"/>
      <c r="X43" s="20"/>
      <c r="Y43" s="20"/>
      <c r="Z43" s="20"/>
    </row>
    <row r="44" ht="15.75" customHeight="1" spans="1:26">
      <c r="A44" s="20"/>
      <c r="B44" s="120"/>
      <c r="C44" s="120"/>
      <c r="D44" s="120"/>
      <c r="E44" s="20"/>
      <c r="F44" s="20"/>
      <c r="G44" s="20"/>
      <c r="H44" s="20"/>
      <c r="I44" s="20"/>
      <c r="J44" s="20"/>
      <c r="K44" s="20"/>
      <c r="L44" s="20"/>
      <c r="M44" s="20"/>
      <c r="N44" s="20"/>
      <c r="O44" s="20"/>
      <c r="P44" s="20"/>
      <c r="Q44" s="20"/>
      <c r="R44" s="20"/>
      <c r="S44" s="20"/>
      <c r="T44" s="20"/>
      <c r="U44" s="20"/>
      <c r="V44" s="20"/>
      <c r="W44" s="20"/>
      <c r="X44" s="20"/>
      <c r="Y44" s="20"/>
      <c r="Z44" s="20"/>
    </row>
    <row r="45" ht="15.75" customHeight="1" spans="1:26">
      <c r="A45" s="20"/>
      <c r="B45" s="120"/>
      <c r="C45" s="120"/>
      <c r="D45" s="120"/>
      <c r="E45" s="20"/>
      <c r="F45" s="20"/>
      <c r="G45" s="20"/>
      <c r="H45" s="20"/>
      <c r="I45" s="20"/>
      <c r="J45" s="20"/>
      <c r="K45" s="20"/>
      <c r="L45" s="20"/>
      <c r="M45" s="20"/>
      <c r="N45" s="20"/>
      <c r="O45" s="20"/>
      <c r="P45" s="20"/>
      <c r="Q45" s="20"/>
      <c r="R45" s="20"/>
      <c r="S45" s="20"/>
      <c r="T45" s="20"/>
      <c r="U45" s="20"/>
      <c r="V45" s="20"/>
      <c r="W45" s="20"/>
      <c r="X45" s="20"/>
      <c r="Y45" s="20"/>
      <c r="Z45" s="20"/>
    </row>
    <row r="46" ht="15.75" customHeight="1" spans="1:26">
      <c r="A46" s="20"/>
      <c r="B46" s="120"/>
      <c r="C46" s="120"/>
      <c r="D46" s="120"/>
      <c r="E46" s="20"/>
      <c r="F46" s="20"/>
      <c r="G46" s="20"/>
      <c r="H46" s="20"/>
      <c r="I46" s="20"/>
      <c r="J46" s="20"/>
      <c r="K46" s="20"/>
      <c r="L46" s="20"/>
      <c r="M46" s="20"/>
      <c r="N46" s="20"/>
      <c r="O46" s="20"/>
      <c r="P46" s="20"/>
      <c r="Q46" s="20"/>
      <c r="R46" s="20"/>
      <c r="S46" s="20"/>
      <c r="T46" s="20"/>
      <c r="U46" s="20"/>
      <c r="V46" s="20"/>
      <c r="W46" s="20"/>
      <c r="X46" s="20"/>
      <c r="Y46" s="20"/>
      <c r="Z46" s="20"/>
    </row>
    <row r="47" ht="15.75" customHeight="1" spans="1:26">
      <c r="A47" s="20"/>
      <c r="B47" s="120"/>
      <c r="C47" s="120"/>
      <c r="D47" s="120"/>
      <c r="E47" s="20"/>
      <c r="F47" s="20"/>
      <c r="G47" s="20"/>
      <c r="H47" s="20"/>
      <c r="I47" s="20"/>
      <c r="J47" s="20"/>
      <c r="K47" s="20"/>
      <c r="L47" s="20"/>
      <c r="M47" s="20"/>
      <c r="N47" s="20"/>
      <c r="O47" s="20"/>
      <c r="P47" s="20"/>
      <c r="Q47" s="20"/>
      <c r="R47" s="20"/>
      <c r="S47" s="20"/>
      <c r="T47" s="20"/>
      <c r="U47" s="20"/>
      <c r="V47" s="20"/>
      <c r="W47" s="20"/>
      <c r="X47" s="20"/>
      <c r="Y47" s="20"/>
      <c r="Z47" s="20"/>
    </row>
    <row r="48" ht="15.75" customHeight="1" spans="1:26">
      <c r="A48" s="20"/>
      <c r="B48" s="120"/>
      <c r="C48" s="120"/>
      <c r="D48" s="120"/>
      <c r="E48" s="20"/>
      <c r="F48" s="20"/>
      <c r="G48" s="20"/>
      <c r="H48" s="20"/>
      <c r="I48" s="20"/>
      <c r="J48" s="20"/>
      <c r="K48" s="20"/>
      <c r="L48" s="20"/>
      <c r="M48" s="20"/>
      <c r="N48" s="20"/>
      <c r="O48" s="20"/>
      <c r="P48" s="20"/>
      <c r="Q48" s="20"/>
      <c r="R48" s="20"/>
      <c r="S48" s="20"/>
      <c r="T48" s="20"/>
      <c r="U48" s="20"/>
      <c r="V48" s="20"/>
      <c r="W48" s="20"/>
      <c r="X48" s="20"/>
      <c r="Y48" s="20"/>
      <c r="Z48" s="20"/>
    </row>
    <row r="49" ht="15.75" customHeight="1" spans="1:26">
      <c r="A49" s="20"/>
      <c r="B49" s="120"/>
      <c r="C49" s="120"/>
      <c r="D49" s="120"/>
      <c r="E49" s="20"/>
      <c r="F49" s="20"/>
      <c r="G49" s="20"/>
      <c r="H49" s="20"/>
      <c r="I49" s="20"/>
      <c r="J49" s="20"/>
      <c r="K49" s="20"/>
      <c r="L49" s="20"/>
      <c r="M49" s="20"/>
      <c r="N49" s="20"/>
      <c r="O49" s="20"/>
      <c r="P49" s="20"/>
      <c r="Q49" s="20"/>
      <c r="R49" s="20"/>
      <c r="S49" s="20"/>
      <c r="T49" s="20"/>
      <c r="U49" s="20"/>
      <c r="V49" s="20"/>
      <c r="W49" s="20"/>
      <c r="X49" s="20"/>
      <c r="Y49" s="20"/>
      <c r="Z49" s="20"/>
    </row>
    <row r="50" ht="15.75" customHeight="1" spans="1:26">
      <c r="A50" s="20"/>
      <c r="B50" s="120"/>
      <c r="C50" s="120"/>
      <c r="D50" s="120"/>
      <c r="E50" s="20"/>
      <c r="F50" s="20"/>
      <c r="G50" s="20"/>
      <c r="H50" s="20"/>
      <c r="I50" s="20"/>
      <c r="J50" s="20"/>
      <c r="K50" s="20"/>
      <c r="L50" s="20"/>
      <c r="M50" s="20"/>
      <c r="N50" s="20"/>
      <c r="O50" s="20"/>
      <c r="P50" s="20"/>
      <c r="Q50" s="20"/>
      <c r="R50" s="20"/>
      <c r="S50" s="20"/>
      <c r="T50" s="20"/>
      <c r="U50" s="20"/>
      <c r="V50" s="20"/>
      <c r="W50" s="20"/>
      <c r="X50" s="20"/>
      <c r="Y50" s="20"/>
      <c r="Z50" s="20"/>
    </row>
    <row r="51" ht="15.75" customHeight="1" spans="1:26">
      <c r="A51" s="20"/>
      <c r="B51" s="120"/>
      <c r="C51" s="120"/>
      <c r="D51" s="120"/>
      <c r="E51" s="20"/>
      <c r="F51" s="20"/>
      <c r="G51" s="20"/>
      <c r="H51" s="20"/>
      <c r="I51" s="20"/>
      <c r="J51" s="20"/>
      <c r="K51" s="20"/>
      <c r="L51" s="20"/>
      <c r="M51" s="20"/>
      <c r="N51" s="20"/>
      <c r="O51" s="20"/>
      <c r="P51" s="20"/>
      <c r="Q51" s="20"/>
      <c r="R51" s="20"/>
      <c r="S51" s="20"/>
      <c r="T51" s="20"/>
      <c r="U51" s="20"/>
      <c r="V51" s="20"/>
      <c r="W51" s="20"/>
      <c r="X51" s="20"/>
      <c r="Y51" s="20"/>
      <c r="Z51" s="20"/>
    </row>
    <row r="52" ht="15.75" customHeight="1" spans="1:26">
      <c r="A52" s="20"/>
      <c r="B52" s="120"/>
      <c r="C52" s="120"/>
      <c r="D52" s="120"/>
      <c r="E52" s="20"/>
      <c r="F52" s="20"/>
      <c r="G52" s="20"/>
      <c r="H52" s="20"/>
      <c r="I52" s="20"/>
      <c r="J52" s="20"/>
      <c r="K52" s="20"/>
      <c r="L52" s="20"/>
      <c r="M52" s="20"/>
      <c r="N52" s="20"/>
      <c r="O52" s="20"/>
      <c r="P52" s="20"/>
      <c r="Q52" s="20"/>
      <c r="R52" s="20"/>
      <c r="S52" s="20"/>
      <c r="T52" s="20"/>
      <c r="U52" s="20"/>
      <c r="V52" s="20"/>
      <c r="W52" s="20"/>
      <c r="X52" s="20"/>
      <c r="Y52" s="20"/>
      <c r="Z52" s="20"/>
    </row>
    <row r="53" ht="15.75" customHeight="1" spans="1:26">
      <c r="A53" s="20"/>
      <c r="B53" s="120"/>
      <c r="C53" s="120"/>
      <c r="D53" s="120"/>
      <c r="E53" s="20"/>
      <c r="F53" s="20"/>
      <c r="G53" s="20"/>
      <c r="H53" s="20"/>
      <c r="I53" s="20"/>
      <c r="J53" s="20"/>
      <c r="K53" s="20"/>
      <c r="L53" s="20"/>
      <c r="M53" s="20"/>
      <c r="N53" s="20"/>
      <c r="O53" s="20"/>
      <c r="P53" s="20"/>
      <c r="Q53" s="20"/>
      <c r="R53" s="20"/>
      <c r="S53" s="20"/>
      <c r="T53" s="20"/>
      <c r="U53" s="20"/>
      <c r="V53" s="20"/>
      <c r="W53" s="20"/>
      <c r="X53" s="20"/>
      <c r="Y53" s="20"/>
      <c r="Z53" s="20"/>
    </row>
    <row r="54" ht="15.75" customHeight="1" spans="1:26">
      <c r="A54" s="20"/>
      <c r="B54" s="120"/>
      <c r="C54" s="120"/>
      <c r="D54" s="120"/>
      <c r="E54" s="20"/>
      <c r="F54" s="20"/>
      <c r="G54" s="20"/>
      <c r="H54" s="20"/>
      <c r="I54" s="20"/>
      <c r="J54" s="20"/>
      <c r="K54" s="20"/>
      <c r="L54" s="20"/>
      <c r="M54" s="20"/>
      <c r="N54" s="20"/>
      <c r="O54" s="20"/>
      <c r="P54" s="20"/>
      <c r="Q54" s="20"/>
      <c r="R54" s="20"/>
      <c r="S54" s="20"/>
      <c r="T54" s="20"/>
      <c r="U54" s="20"/>
      <c r="V54" s="20"/>
      <c r="W54" s="20"/>
      <c r="X54" s="20"/>
      <c r="Y54" s="20"/>
      <c r="Z54" s="20"/>
    </row>
    <row r="55" ht="15.75" customHeight="1" spans="1:26">
      <c r="A55" s="20"/>
      <c r="B55" s="120"/>
      <c r="C55" s="120"/>
      <c r="D55" s="120"/>
      <c r="E55" s="20"/>
      <c r="F55" s="20"/>
      <c r="G55" s="20"/>
      <c r="H55" s="20"/>
      <c r="I55" s="20"/>
      <c r="J55" s="20"/>
      <c r="K55" s="20"/>
      <c r="L55" s="20"/>
      <c r="M55" s="20"/>
      <c r="N55" s="20"/>
      <c r="O55" s="20"/>
      <c r="P55" s="20"/>
      <c r="Q55" s="20"/>
      <c r="R55" s="20"/>
      <c r="S55" s="20"/>
      <c r="T55" s="20"/>
      <c r="U55" s="20"/>
      <c r="V55" s="20"/>
      <c r="W55" s="20"/>
      <c r="X55" s="20"/>
      <c r="Y55" s="20"/>
      <c r="Z55" s="20"/>
    </row>
    <row r="56" ht="15.75" customHeight="1" spans="1:26">
      <c r="A56" s="20"/>
      <c r="B56" s="120"/>
      <c r="C56" s="120"/>
      <c r="D56" s="120"/>
      <c r="E56" s="20"/>
      <c r="F56" s="20"/>
      <c r="G56" s="20"/>
      <c r="H56" s="20"/>
      <c r="I56" s="20"/>
      <c r="J56" s="20"/>
      <c r="K56" s="20"/>
      <c r="L56" s="20"/>
      <c r="M56" s="20"/>
      <c r="N56" s="20"/>
      <c r="O56" s="20"/>
      <c r="P56" s="20"/>
      <c r="Q56" s="20"/>
      <c r="R56" s="20"/>
      <c r="S56" s="20"/>
      <c r="T56" s="20"/>
      <c r="U56" s="20"/>
      <c r="V56" s="20"/>
      <c r="W56" s="20"/>
      <c r="X56" s="20"/>
      <c r="Y56" s="20"/>
      <c r="Z56" s="20"/>
    </row>
    <row r="57" ht="15.75" customHeight="1" spans="1:26">
      <c r="A57" s="20"/>
      <c r="B57" s="120"/>
      <c r="C57" s="120"/>
      <c r="D57" s="120"/>
      <c r="E57" s="20"/>
      <c r="F57" s="20"/>
      <c r="G57" s="20"/>
      <c r="H57" s="20"/>
      <c r="I57" s="20"/>
      <c r="J57" s="20"/>
      <c r="K57" s="20"/>
      <c r="L57" s="20"/>
      <c r="M57" s="20"/>
      <c r="N57" s="20"/>
      <c r="O57" s="20"/>
      <c r="P57" s="20"/>
      <c r="Q57" s="20"/>
      <c r="R57" s="20"/>
      <c r="S57" s="20"/>
      <c r="T57" s="20"/>
      <c r="U57" s="20"/>
      <c r="V57" s="20"/>
      <c r="W57" s="20"/>
      <c r="X57" s="20"/>
      <c r="Y57" s="20"/>
      <c r="Z57" s="20"/>
    </row>
    <row r="58" ht="15.75" customHeight="1" spans="1:26">
      <c r="A58" s="20"/>
      <c r="B58" s="120"/>
      <c r="C58" s="120"/>
      <c r="D58" s="120"/>
      <c r="E58" s="20"/>
      <c r="F58" s="20"/>
      <c r="G58" s="20"/>
      <c r="H58" s="20"/>
      <c r="I58" s="20"/>
      <c r="J58" s="20"/>
      <c r="K58" s="20"/>
      <c r="L58" s="20"/>
      <c r="M58" s="20"/>
      <c r="N58" s="20"/>
      <c r="O58" s="20"/>
      <c r="P58" s="20"/>
      <c r="Q58" s="20"/>
      <c r="R58" s="20"/>
      <c r="S58" s="20"/>
      <c r="T58" s="20"/>
      <c r="U58" s="20"/>
      <c r="V58" s="20"/>
      <c r="W58" s="20"/>
      <c r="X58" s="20"/>
      <c r="Y58" s="20"/>
      <c r="Z58" s="20"/>
    </row>
    <row r="59" ht="15.75" customHeight="1" spans="1:26">
      <c r="A59" s="20"/>
      <c r="B59" s="120"/>
      <c r="C59" s="120"/>
      <c r="D59" s="120"/>
      <c r="E59" s="20"/>
      <c r="F59" s="20"/>
      <c r="G59" s="20"/>
      <c r="H59" s="20"/>
      <c r="I59" s="20"/>
      <c r="J59" s="20"/>
      <c r="K59" s="20"/>
      <c r="L59" s="20"/>
      <c r="M59" s="20"/>
      <c r="N59" s="20"/>
      <c r="O59" s="20"/>
      <c r="P59" s="20"/>
      <c r="Q59" s="20"/>
      <c r="R59" s="20"/>
      <c r="S59" s="20"/>
      <c r="T59" s="20"/>
      <c r="U59" s="20"/>
      <c r="V59" s="20"/>
      <c r="W59" s="20"/>
      <c r="X59" s="20"/>
      <c r="Y59" s="20"/>
      <c r="Z59" s="20"/>
    </row>
    <row r="60" ht="15.75" customHeight="1" spans="1:26">
      <c r="A60" s="20"/>
      <c r="B60" s="120"/>
      <c r="C60" s="120"/>
      <c r="D60" s="120"/>
      <c r="E60" s="20"/>
      <c r="F60" s="20"/>
      <c r="G60" s="20"/>
      <c r="H60" s="20"/>
      <c r="I60" s="20"/>
      <c r="J60" s="20"/>
      <c r="K60" s="20"/>
      <c r="L60" s="20"/>
      <c r="M60" s="20"/>
      <c r="N60" s="20"/>
      <c r="O60" s="20"/>
      <c r="P60" s="20"/>
      <c r="Q60" s="20"/>
      <c r="R60" s="20"/>
      <c r="S60" s="20"/>
      <c r="T60" s="20"/>
      <c r="U60" s="20"/>
      <c r="V60" s="20"/>
      <c r="W60" s="20"/>
      <c r="X60" s="20"/>
      <c r="Y60" s="20"/>
      <c r="Z60" s="20"/>
    </row>
    <row r="61" ht="15.75" customHeight="1" spans="1:26">
      <c r="A61" s="20"/>
      <c r="B61" s="120"/>
      <c r="C61" s="120"/>
      <c r="D61" s="120"/>
      <c r="E61" s="20"/>
      <c r="F61" s="20"/>
      <c r="G61" s="20"/>
      <c r="H61" s="20"/>
      <c r="I61" s="20"/>
      <c r="J61" s="20"/>
      <c r="K61" s="20"/>
      <c r="L61" s="20"/>
      <c r="M61" s="20"/>
      <c r="N61" s="20"/>
      <c r="O61" s="20"/>
      <c r="P61" s="20"/>
      <c r="Q61" s="20"/>
      <c r="R61" s="20"/>
      <c r="S61" s="20"/>
      <c r="T61" s="20"/>
      <c r="U61" s="20"/>
      <c r="V61" s="20"/>
      <c r="W61" s="20"/>
      <c r="X61" s="20"/>
      <c r="Y61" s="20"/>
      <c r="Z61" s="20"/>
    </row>
    <row r="62" ht="15.75" customHeight="1" spans="1:26">
      <c r="A62" s="20"/>
      <c r="B62" s="120"/>
      <c r="C62" s="120"/>
      <c r="D62" s="120"/>
      <c r="E62" s="20"/>
      <c r="F62" s="20"/>
      <c r="G62" s="20"/>
      <c r="H62" s="20"/>
      <c r="I62" s="20"/>
      <c r="J62" s="20"/>
      <c r="K62" s="20"/>
      <c r="L62" s="20"/>
      <c r="M62" s="20"/>
      <c r="N62" s="20"/>
      <c r="O62" s="20"/>
      <c r="P62" s="20"/>
      <c r="Q62" s="20"/>
      <c r="R62" s="20"/>
      <c r="S62" s="20"/>
      <c r="T62" s="20"/>
      <c r="U62" s="20"/>
      <c r="V62" s="20"/>
      <c r="W62" s="20"/>
      <c r="X62" s="20"/>
      <c r="Y62" s="20"/>
      <c r="Z62" s="20"/>
    </row>
    <row r="63" ht="15.75" customHeight="1" spans="1:26">
      <c r="A63" s="20"/>
      <c r="B63" s="120"/>
      <c r="C63" s="120"/>
      <c r="D63" s="120"/>
      <c r="E63" s="20"/>
      <c r="F63" s="20"/>
      <c r="G63" s="20"/>
      <c r="H63" s="20"/>
      <c r="I63" s="20"/>
      <c r="J63" s="20"/>
      <c r="K63" s="20"/>
      <c r="L63" s="20"/>
      <c r="M63" s="20"/>
      <c r="N63" s="20"/>
      <c r="O63" s="20"/>
      <c r="P63" s="20"/>
      <c r="Q63" s="20"/>
      <c r="R63" s="20"/>
      <c r="S63" s="20"/>
      <c r="T63" s="20"/>
      <c r="U63" s="20"/>
      <c r="V63" s="20"/>
      <c r="W63" s="20"/>
      <c r="X63" s="20"/>
      <c r="Y63" s="20"/>
      <c r="Z63" s="20"/>
    </row>
    <row r="64" ht="15.75" customHeight="1" spans="1:26">
      <c r="A64" s="20"/>
      <c r="B64" s="120"/>
      <c r="C64" s="120"/>
      <c r="D64" s="120"/>
      <c r="E64" s="20"/>
      <c r="F64" s="20"/>
      <c r="G64" s="20"/>
      <c r="H64" s="20"/>
      <c r="I64" s="20"/>
      <c r="J64" s="20"/>
      <c r="K64" s="20"/>
      <c r="L64" s="20"/>
      <c r="M64" s="20"/>
      <c r="N64" s="20"/>
      <c r="O64" s="20"/>
      <c r="P64" s="20"/>
      <c r="Q64" s="20"/>
      <c r="R64" s="20"/>
      <c r="S64" s="20"/>
      <c r="T64" s="20"/>
      <c r="U64" s="20"/>
      <c r="V64" s="20"/>
      <c r="W64" s="20"/>
      <c r="X64" s="20"/>
      <c r="Y64" s="20"/>
      <c r="Z64" s="20"/>
    </row>
    <row r="65" ht="15.75" customHeight="1" spans="1:26">
      <c r="A65" s="20"/>
      <c r="B65" s="120"/>
      <c r="C65" s="120"/>
      <c r="D65" s="120"/>
      <c r="E65" s="20"/>
      <c r="F65" s="20"/>
      <c r="G65" s="20"/>
      <c r="H65" s="20"/>
      <c r="I65" s="20"/>
      <c r="J65" s="20"/>
      <c r="K65" s="20"/>
      <c r="L65" s="20"/>
      <c r="M65" s="20"/>
      <c r="N65" s="20"/>
      <c r="O65" s="20"/>
      <c r="P65" s="20"/>
      <c r="Q65" s="20"/>
      <c r="R65" s="20"/>
      <c r="S65" s="20"/>
      <c r="T65" s="20"/>
      <c r="U65" s="20"/>
      <c r="V65" s="20"/>
      <c r="W65" s="20"/>
      <c r="X65" s="20"/>
      <c r="Y65" s="20"/>
      <c r="Z65" s="20"/>
    </row>
    <row r="66" ht="15.75" customHeight="1" spans="1:26">
      <c r="A66" s="20"/>
      <c r="B66" s="120"/>
      <c r="C66" s="120"/>
      <c r="D66" s="120"/>
      <c r="E66" s="20"/>
      <c r="F66" s="20"/>
      <c r="G66" s="20"/>
      <c r="H66" s="20"/>
      <c r="I66" s="20"/>
      <c r="J66" s="20"/>
      <c r="K66" s="20"/>
      <c r="L66" s="20"/>
      <c r="M66" s="20"/>
      <c r="N66" s="20"/>
      <c r="O66" s="20"/>
      <c r="P66" s="20"/>
      <c r="Q66" s="20"/>
      <c r="R66" s="20"/>
      <c r="S66" s="20"/>
      <c r="T66" s="20"/>
      <c r="U66" s="20"/>
      <c r="V66" s="20"/>
      <c r="W66" s="20"/>
      <c r="X66" s="20"/>
      <c r="Y66" s="20"/>
      <c r="Z66" s="20"/>
    </row>
    <row r="67" ht="15.75" customHeight="1" spans="1:26">
      <c r="A67" s="20"/>
      <c r="B67" s="120"/>
      <c r="C67" s="120"/>
      <c r="D67" s="120"/>
      <c r="E67" s="20"/>
      <c r="F67" s="20"/>
      <c r="G67" s="20"/>
      <c r="H67" s="20"/>
      <c r="I67" s="20"/>
      <c r="J67" s="20"/>
      <c r="K67" s="20"/>
      <c r="L67" s="20"/>
      <c r="M67" s="20"/>
      <c r="N67" s="20"/>
      <c r="O67" s="20"/>
      <c r="P67" s="20"/>
      <c r="Q67" s="20"/>
      <c r="R67" s="20"/>
      <c r="S67" s="20"/>
      <c r="T67" s="20"/>
      <c r="U67" s="20"/>
      <c r="V67" s="20"/>
      <c r="W67" s="20"/>
      <c r="X67" s="20"/>
      <c r="Y67" s="20"/>
      <c r="Z67" s="20"/>
    </row>
    <row r="68" ht="15.75" customHeight="1" spans="1:26">
      <c r="A68" s="137" t="s">
        <v>1724</v>
      </c>
      <c r="B68" s="120"/>
      <c r="C68" s="120"/>
      <c r="D68" s="120"/>
      <c r="E68" s="20"/>
      <c r="F68" s="20"/>
      <c r="G68" s="20"/>
      <c r="H68" s="20"/>
      <c r="I68" s="20"/>
      <c r="J68" s="20"/>
      <c r="K68" s="20"/>
      <c r="L68" s="20"/>
      <c r="M68" s="20"/>
      <c r="N68" s="20"/>
      <c r="O68" s="20"/>
      <c r="P68" s="20"/>
      <c r="Q68" s="20"/>
      <c r="R68" s="20"/>
      <c r="S68" s="20"/>
      <c r="T68" s="20"/>
      <c r="U68" s="20"/>
      <c r="V68" s="20"/>
      <c r="W68" s="20"/>
      <c r="X68" s="20"/>
      <c r="Y68" s="20"/>
      <c r="Z68" s="20"/>
    </row>
    <row r="69" ht="15.75" customHeight="1" spans="1:26">
      <c r="A69" s="20"/>
      <c r="B69" s="120"/>
      <c r="C69" s="120"/>
      <c r="D69" s="120"/>
      <c r="E69" s="20"/>
      <c r="F69" s="20"/>
      <c r="G69" s="20"/>
      <c r="H69" s="20"/>
      <c r="I69" s="20"/>
      <c r="J69" s="20"/>
      <c r="K69" s="20"/>
      <c r="L69" s="20"/>
      <c r="M69" s="20"/>
      <c r="N69" s="20"/>
      <c r="O69" s="20"/>
      <c r="P69" s="20"/>
      <c r="Q69" s="20"/>
      <c r="R69" s="20"/>
      <c r="S69" s="20"/>
      <c r="T69" s="20"/>
      <c r="U69" s="20"/>
      <c r="V69" s="20"/>
      <c r="W69" s="20"/>
      <c r="X69" s="20"/>
      <c r="Y69" s="20"/>
      <c r="Z69" s="20"/>
    </row>
    <row r="70" ht="15.75" customHeight="1" spans="1:26">
      <c r="A70" s="20"/>
      <c r="B70" s="120"/>
      <c r="C70" s="120"/>
      <c r="D70" s="120"/>
      <c r="E70" s="20"/>
      <c r="F70" s="20"/>
      <c r="G70" s="20"/>
      <c r="H70" s="20"/>
      <c r="I70" s="20"/>
      <c r="J70" s="20"/>
      <c r="K70" s="20"/>
      <c r="L70" s="20"/>
      <c r="M70" s="20"/>
      <c r="N70" s="20"/>
      <c r="O70" s="20"/>
      <c r="P70" s="20"/>
      <c r="Q70" s="20"/>
      <c r="R70" s="20"/>
      <c r="S70" s="20"/>
      <c r="T70" s="20"/>
      <c r="U70" s="20"/>
      <c r="V70" s="20"/>
      <c r="W70" s="20"/>
      <c r="X70" s="20"/>
      <c r="Y70" s="20"/>
      <c r="Z70" s="20"/>
    </row>
    <row r="71" ht="15.75" customHeight="1" spans="1:26">
      <c r="A71" s="20"/>
      <c r="B71" s="120"/>
      <c r="C71" s="120"/>
      <c r="D71" s="120"/>
      <c r="E71" s="20"/>
      <c r="F71" s="20"/>
      <c r="G71" s="20"/>
      <c r="H71" s="20"/>
      <c r="I71" s="20"/>
      <c r="J71" s="20"/>
      <c r="K71" s="20"/>
      <c r="L71" s="20"/>
      <c r="M71" s="20"/>
      <c r="N71" s="20"/>
      <c r="O71" s="20"/>
      <c r="P71" s="20"/>
      <c r="Q71" s="20"/>
      <c r="R71" s="20"/>
      <c r="S71" s="20"/>
      <c r="T71" s="20"/>
      <c r="U71" s="20"/>
      <c r="V71" s="20"/>
      <c r="W71" s="20"/>
      <c r="X71" s="20"/>
      <c r="Y71" s="20"/>
      <c r="Z71" s="20"/>
    </row>
    <row r="72" ht="15.75" customHeight="1" spans="1:26">
      <c r="A72" s="20"/>
      <c r="B72" s="120"/>
      <c r="C72" s="120"/>
      <c r="D72" s="120"/>
      <c r="E72" s="20"/>
      <c r="F72" s="20"/>
      <c r="G72" s="20"/>
      <c r="H72" s="20"/>
      <c r="I72" s="20"/>
      <c r="J72" s="20"/>
      <c r="K72" s="20"/>
      <c r="L72" s="20"/>
      <c r="M72" s="20"/>
      <c r="N72" s="20"/>
      <c r="O72" s="20"/>
      <c r="P72" s="20"/>
      <c r="Q72" s="20"/>
      <c r="R72" s="20"/>
      <c r="S72" s="20"/>
      <c r="T72" s="20"/>
      <c r="U72" s="20"/>
      <c r="V72" s="20"/>
      <c r="W72" s="20"/>
      <c r="X72" s="20"/>
      <c r="Y72" s="20"/>
      <c r="Z72" s="20"/>
    </row>
    <row r="73" ht="15.75" customHeight="1" spans="1:26">
      <c r="A73" s="20"/>
      <c r="B73" s="120"/>
      <c r="C73" s="120"/>
      <c r="D73" s="120"/>
      <c r="E73" s="20"/>
      <c r="F73" s="20"/>
      <c r="G73" s="20"/>
      <c r="H73" s="20"/>
      <c r="I73" s="20"/>
      <c r="J73" s="20"/>
      <c r="K73" s="20"/>
      <c r="L73" s="20"/>
      <c r="M73" s="20"/>
      <c r="N73" s="20"/>
      <c r="O73" s="20"/>
      <c r="P73" s="20"/>
      <c r="Q73" s="20"/>
      <c r="R73" s="20"/>
      <c r="S73" s="20"/>
      <c r="T73" s="20"/>
      <c r="U73" s="20"/>
      <c r="V73" s="20"/>
      <c r="W73" s="20"/>
      <c r="X73" s="20"/>
      <c r="Y73" s="20"/>
      <c r="Z73" s="20"/>
    </row>
    <row r="74" ht="15.75" customHeight="1" spans="1:26">
      <c r="A74" s="20"/>
      <c r="B74" s="120"/>
      <c r="C74" s="120"/>
      <c r="D74" s="120"/>
      <c r="E74" s="20"/>
      <c r="F74" s="20"/>
      <c r="G74" s="20"/>
      <c r="H74" s="20"/>
      <c r="I74" s="20"/>
      <c r="J74" s="20"/>
      <c r="K74" s="20"/>
      <c r="L74" s="20"/>
      <c r="M74" s="20"/>
      <c r="N74" s="20"/>
      <c r="O74" s="20"/>
      <c r="P74" s="20"/>
      <c r="Q74" s="20"/>
      <c r="R74" s="20"/>
      <c r="S74" s="20"/>
      <c r="T74" s="20"/>
      <c r="U74" s="20"/>
      <c r="V74" s="20"/>
      <c r="W74" s="20"/>
      <c r="X74" s="20"/>
      <c r="Y74" s="20"/>
      <c r="Z74" s="20"/>
    </row>
    <row r="75" ht="15.75" customHeight="1" spans="1:26">
      <c r="A75" s="20"/>
      <c r="B75" s="120"/>
      <c r="C75" s="120"/>
      <c r="D75" s="120"/>
      <c r="E75" s="20"/>
      <c r="F75" s="20"/>
      <c r="G75" s="20"/>
      <c r="H75" s="20"/>
      <c r="I75" s="20"/>
      <c r="J75" s="20"/>
      <c r="K75" s="20"/>
      <c r="L75" s="20"/>
      <c r="M75" s="20"/>
      <c r="N75" s="20"/>
      <c r="O75" s="20"/>
      <c r="P75" s="20"/>
      <c r="Q75" s="20"/>
      <c r="R75" s="20"/>
      <c r="S75" s="20"/>
      <c r="T75" s="20"/>
      <c r="U75" s="20"/>
      <c r="V75" s="20"/>
      <c r="W75" s="20"/>
      <c r="X75" s="20"/>
      <c r="Y75" s="20"/>
      <c r="Z75" s="20"/>
    </row>
    <row r="76" ht="15.75" customHeight="1" spans="1:26">
      <c r="A76" s="20"/>
      <c r="B76" s="120"/>
      <c r="C76" s="120"/>
      <c r="D76" s="120"/>
      <c r="E76" s="20"/>
      <c r="F76" s="20"/>
      <c r="G76" s="20"/>
      <c r="H76" s="20"/>
      <c r="I76" s="20"/>
      <c r="J76" s="20"/>
      <c r="K76" s="20"/>
      <c r="L76" s="20"/>
      <c r="M76" s="20"/>
      <c r="N76" s="20"/>
      <c r="O76" s="20"/>
      <c r="P76" s="20"/>
      <c r="Q76" s="20"/>
      <c r="R76" s="20"/>
      <c r="S76" s="20"/>
      <c r="T76" s="20"/>
      <c r="U76" s="20"/>
      <c r="V76" s="20"/>
      <c r="W76" s="20"/>
      <c r="X76" s="20"/>
      <c r="Y76" s="20"/>
      <c r="Z76" s="20"/>
    </row>
    <row r="77" ht="15.75" customHeight="1" spans="1:26">
      <c r="A77" s="20"/>
      <c r="B77" s="120"/>
      <c r="C77" s="120"/>
      <c r="D77" s="120"/>
      <c r="E77" s="20"/>
      <c r="F77" s="20"/>
      <c r="G77" s="20"/>
      <c r="H77" s="20"/>
      <c r="I77" s="20"/>
      <c r="J77" s="20"/>
      <c r="K77" s="20"/>
      <c r="L77" s="20"/>
      <c r="M77" s="20"/>
      <c r="N77" s="20"/>
      <c r="O77" s="20"/>
      <c r="P77" s="20"/>
      <c r="Q77" s="20"/>
      <c r="R77" s="20"/>
      <c r="S77" s="20"/>
      <c r="T77" s="20"/>
      <c r="U77" s="20"/>
      <c r="V77" s="20"/>
      <c r="W77" s="20"/>
      <c r="X77" s="20"/>
      <c r="Y77" s="20"/>
      <c r="Z77" s="20"/>
    </row>
    <row r="78" ht="15.75" customHeight="1" spans="1:26">
      <c r="A78" s="20"/>
      <c r="B78" s="120"/>
      <c r="C78" s="120"/>
      <c r="D78" s="120"/>
      <c r="E78" s="20"/>
      <c r="F78" s="20"/>
      <c r="G78" s="20"/>
      <c r="H78" s="20"/>
      <c r="I78" s="20"/>
      <c r="J78" s="20"/>
      <c r="K78" s="20"/>
      <c r="L78" s="20"/>
      <c r="M78" s="20"/>
      <c r="N78" s="20"/>
      <c r="O78" s="20"/>
      <c r="P78" s="20"/>
      <c r="Q78" s="20"/>
      <c r="R78" s="20"/>
      <c r="S78" s="20"/>
      <c r="T78" s="20"/>
      <c r="U78" s="20"/>
      <c r="V78" s="20"/>
      <c r="W78" s="20"/>
      <c r="X78" s="20"/>
      <c r="Y78" s="20"/>
      <c r="Z78" s="20"/>
    </row>
    <row r="79" ht="15.75" customHeight="1" spans="1:26">
      <c r="A79" s="20"/>
      <c r="B79" s="120"/>
      <c r="C79" s="120"/>
      <c r="D79" s="120"/>
      <c r="E79" s="20"/>
      <c r="F79" s="20"/>
      <c r="G79" s="20"/>
      <c r="H79" s="20"/>
      <c r="I79" s="20"/>
      <c r="J79" s="20"/>
      <c r="K79" s="20"/>
      <c r="L79" s="20"/>
      <c r="M79" s="20"/>
      <c r="N79" s="20"/>
      <c r="O79" s="20"/>
      <c r="P79" s="20"/>
      <c r="Q79" s="20"/>
      <c r="R79" s="20"/>
      <c r="S79" s="20"/>
      <c r="T79" s="20"/>
      <c r="U79" s="20"/>
      <c r="V79" s="20"/>
      <c r="W79" s="20"/>
      <c r="X79" s="20"/>
      <c r="Y79" s="20"/>
      <c r="Z79" s="20"/>
    </row>
    <row r="80" ht="15.75" customHeight="1" spans="1:26">
      <c r="A80" s="20"/>
      <c r="B80" s="120"/>
      <c r="C80" s="120"/>
      <c r="D80" s="120"/>
      <c r="E80" s="20"/>
      <c r="F80" s="20"/>
      <c r="G80" s="20"/>
      <c r="H80" s="20"/>
      <c r="I80" s="20"/>
      <c r="J80" s="20"/>
      <c r="K80" s="20"/>
      <c r="L80" s="20"/>
      <c r="M80" s="20"/>
      <c r="N80" s="20"/>
      <c r="O80" s="20"/>
      <c r="P80" s="20"/>
      <c r="Q80" s="20"/>
      <c r="R80" s="20"/>
      <c r="S80" s="20"/>
      <c r="T80" s="20"/>
      <c r="U80" s="20"/>
      <c r="V80" s="20"/>
      <c r="W80" s="20"/>
      <c r="X80" s="20"/>
      <c r="Y80" s="20"/>
      <c r="Z80" s="20"/>
    </row>
    <row r="81" ht="15.75" customHeight="1" spans="1:26">
      <c r="A81" s="20"/>
      <c r="B81" s="120"/>
      <c r="C81" s="120"/>
      <c r="D81" s="120"/>
      <c r="E81" s="20"/>
      <c r="F81" s="20"/>
      <c r="G81" s="20"/>
      <c r="H81" s="20"/>
      <c r="I81" s="20"/>
      <c r="J81" s="20"/>
      <c r="K81" s="20"/>
      <c r="L81" s="20"/>
      <c r="M81" s="20"/>
      <c r="N81" s="20"/>
      <c r="O81" s="20"/>
      <c r="P81" s="20"/>
      <c r="Q81" s="20"/>
      <c r="R81" s="20"/>
      <c r="S81" s="20"/>
      <c r="T81" s="20"/>
      <c r="U81" s="20"/>
      <c r="V81" s="20"/>
      <c r="W81" s="20"/>
      <c r="X81" s="20"/>
      <c r="Y81" s="20"/>
      <c r="Z81" s="20"/>
    </row>
    <row r="82" ht="15.75" customHeight="1" spans="1:26">
      <c r="A82" s="20"/>
      <c r="B82" s="120"/>
      <c r="C82" s="120"/>
      <c r="D82" s="120"/>
      <c r="E82" s="20"/>
      <c r="F82" s="20"/>
      <c r="G82" s="20"/>
      <c r="H82" s="20"/>
      <c r="I82" s="20"/>
      <c r="J82" s="20"/>
      <c r="K82" s="20"/>
      <c r="L82" s="20"/>
      <c r="M82" s="20"/>
      <c r="N82" s="20"/>
      <c r="O82" s="20"/>
      <c r="P82" s="20"/>
      <c r="Q82" s="20"/>
      <c r="R82" s="20"/>
      <c r="S82" s="20"/>
      <c r="T82" s="20"/>
      <c r="U82" s="20"/>
      <c r="V82" s="20"/>
      <c r="W82" s="20"/>
      <c r="X82" s="20"/>
      <c r="Y82" s="20"/>
      <c r="Z82" s="20"/>
    </row>
    <row r="83" ht="15.75" customHeight="1" spans="1:26">
      <c r="A83" s="20"/>
      <c r="B83" s="120"/>
      <c r="C83" s="120"/>
      <c r="D83" s="120"/>
      <c r="E83" s="20"/>
      <c r="F83" s="20"/>
      <c r="G83" s="20"/>
      <c r="H83" s="20"/>
      <c r="I83" s="20"/>
      <c r="J83" s="20"/>
      <c r="K83" s="20"/>
      <c r="L83" s="20"/>
      <c r="M83" s="20"/>
      <c r="N83" s="20"/>
      <c r="O83" s="20"/>
      <c r="P83" s="20"/>
      <c r="Q83" s="20"/>
      <c r="R83" s="20"/>
      <c r="S83" s="20"/>
      <c r="T83" s="20"/>
      <c r="U83" s="20"/>
      <c r="V83" s="20"/>
      <c r="W83" s="20"/>
      <c r="X83" s="20"/>
      <c r="Y83" s="20"/>
      <c r="Z83" s="20"/>
    </row>
    <row r="84" ht="15.75" customHeight="1" spans="1:26">
      <c r="A84" s="20"/>
      <c r="B84" s="120"/>
      <c r="C84" s="120"/>
      <c r="D84" s="120"/>
      <c r="E84" s="20"/>
      <c r="F84" s="20"/>
      <c r="G84" s="20"/>
      <c r="H84" s="20"/>
      <c r="I84" s="20"/>
      <c r="J84" s="20"/>
      <c r="K84" s="20"/>
      <c r="L84" s="20"/>
      <c r="M84" s="20"/>
      <c r="N84" s="20"/>
      <c r="O84" s="20"/>
      <c r="P84" s="20"/>
      <c r="Q84" s="20"/>
      <c r="R84" s="20"/>
      <c r="S84" s="20"/>
      <c r="T84" s="20"/>
      <c r="U84" s="20"/>
      <c r="V84" s="20"/>
      <c r="W84" s="20"/>
      <c r="X84" s="20"/>
      <c r="Y84" s="20"/>
      <c r="Z84" s="20"/>
    </row>
    <row r="85" ht="15.75" customHeight="1" spans="1:26">
      <c r="A85" s="20"/>
      <c r="B85" s="120"/>
      <c r="C85" s="120"/>
      <c r="D85" s="120"/>
      <c r="E85" s="20"/>
      <c r="F85" s="20"/>
      <c r="G85" s="20"/>
      <c r="H85" s="20"/>
      <c r="I85" s="20"/>
      <c r="J85" s="20"/>
      <c r="K85" s="20"/>
      <c r="L85" s="20"/>
      <c r="M85" s="20"/>
      <c r="N85" s="20"/>
      <c r="O85" s="20"/>
      <c r="P85" s="20"/>
      <c r="Q85" s="20"/>
      <c r="R85" s="20"/>
      <c r="S85" s="20"/>
      <c r="T85" s="20"/>
      <c r="U85" s="20"/>
      <c r="V85" s="20"/>
      <c r="W85" s="20"/>
      <c r="X85" s="20"/>
      <c r="Y85" s="20"/>
      <c r="Z85" s="20"/>
    </row>
    <row r="86" ht="15.75" customHeight="1" spans="1:26">
      <c r="A86" s="20"/>
      <c r="B86" s="120"/>
      <c r="C86" s="120"/>
      <c r="D86" s="120"/>
      <c r="E86" s="20"/>
      <c r="F86" s="20"/>
      <c r="G86" s="20"/>
      <c r="H86" s="20"/>
      <c r="I86" s="20"/>
      <c r="J86" s="20"/>
      <c r="K86" s="20"/>
      <c r="L86" s="20"/>
      <c r="M86" s="20"/>
      <c r="N86" s="20"/>
      <c r="O86" s="20"/>
      <c r="P86" s="20"/>
      <c r="Q86" s="20"/>
      <c r="R86" s="20"/>
      <c r="S86" s="20"/>
      <c r="T86" s="20"/>
      <c r="U86" s="20"/>
      <c r="V86" s="20"/>
      <c r="W86" s="20"/>
      <c r="X86" s="20"/>
      <c r="Y86" s="20"/>
      <c r="Z86" s="20"/>
    </row>
    <row r="87" ht="15.75" customHeight="1" spans="1:26">
      <c r="A87" s="20"/>
      <c r="B87" s="120"/>
      <c r="C87" s="120"/>
      <c r="D87" s="120"/>
      <c r="E87" s="20"/>
      <c r="F87" s="20"/>
      <c r="G87" s="20"/>
      <c r="H87" s="20"/>
      <c r="I87" s="20"/>
      <c r="J87" s="20"/>
      <c r="K87" s="20"/>
      <c r="L87" s="20"/>
      <c r="M87" s="20"/>
      <c r="N87" s="20"/>
      <c r="O87" s="20"/>
      <c r="P87" s="20"/>
      <c r="Q87" s="20"/>
      <c r="R87" s="20"/>
      <c r="S87" s="20"/>
      <c r="T87" s="20"/>
      <c r="U87" s="20"/>
      <c r="V87" s="20"/>
      <c r="W87" s="20"/>
      <c r="X87" s="20"/>
      <c r="Y87" s="20"/>
      <c r="Z87" s="20"/>
    </row>
    <row r="88" ht="15.75" customHeight="1" spans="1:26">
      <c r="A88" s="20"/>
      <c r="B88" s="120"/>
      <c r="C88" s="120"/>
      <c r="D88" s="120"/>
      <c r="E88" s="20"/>
      <c r="F88" s="20"/>
      <c r="G88" s="20"/>
      <c r="H88" s="20"/>
      <c r="I88" s="20"/>
      <c r="J88" s="20"/>
      <c r="K88" s="20"/>
      <c r="L88" s="20"/>
      <c r="M88" s="20"/>
      <c r="N88" s="20"/>
      <c r="O88" s="20"/>
      <c r="P88" s="20"/>
      <c r="Q88" s="20"/>
      <c r="R88" s="20"/>
      <c r="S88" s="20"/>
      <c r="T88" s="20"/>
      <c r="U88" s="20"/>
      <c r="V88" s="20"/>
      <c r="W88" s="20"/>
      <c r="X88" s="20"/>
      <c r="Y88" s="20"/>
      <c r="Z88" s="20"/>
    </row>
    <row r="89" ht="15.75" customHeight="1" spans="1:26">
      <c r="A89" s="20"/>
      <c r="B89" s="120"/>
      <c r="C89" s="120"/>
      <c r="D89" s="120"/>
      <c r="E89" s="20"/>
      <c r="F89" s="20"/>
      <c r="G89" s="20"/>
      <c r="H89" s="20"/>
      <c r="I89" s="20"/>
      <c r="J89" s="20"/>
      <c r="K89" s="20"/>
      <c r="L89" s="20"/>
      <c r="M89" s="20"/>
      <c r="N89" s="20"/>
      <c r="O89" s="20"/>
      <c r="P89" s="20"/>
      <c r="Q89" s="20"/>
      <c r="R89" s="20"/>
      <c r="S89" s="20"/>
      <c r="T89" s="20"/>
      <c r="U89" s="20"/>
      <c r="V89" s="20"/>
      <c r="W89" s="20"/>
      <c r="X89" s="20"/>
      <c r="Y89" s="20"/>
      <c r="Z89" s="20"/>
    </row>
    <row r="90" ht="15.75" customHeight="1" spans="1:26">
      <c r="A90" s="20"/>
      <c r="B90" s="120"/>
      <c r="C90" s="120"/>
      <c r="D90" s="120"/>
      <c r="E90" s="20"/>
      <c r="F90" s="20"/>
      <c r="G90" s="20"/>
      <c r="H90" s="20"/>
      <c r="I90" s="20"/>
      <c r="J90" s="20"/>
      <c r="K90" s="20"/>
      <c r="L90" s="20"/>
      <c r="M90" s="20"/>
      <c r="N90" s="20"/>
      <c r="O90" s="20"/>
      <c r="P90" s="20"/>
      <c r="Q90" s="20"/>
      <c r="R90" s="20"/>
      <c r="S90" s="20"/>
      <c r="T90" s="20"/>
      <c r="U90" s="20"/>
      <c r="V90" s="20"/>
      <c r="W90" s="20"/>
      <c r="X90" s="20"/>
      <c r="Y90" s="20"/>
      <c r="Z90" s="20"/>
    </row>
    <row r="91" ht="15.75" customHeight="1" spans="1:26">
      <c r="A91" s="20"/>
      <c r="B91" s="120"/>
      <c r="C91" s="120"/>
      <c r="D91" s="120"/>
      <c r="E91" s="20"/>
      <c r="F91" s="20"/>
      <c r="G91" s="20"/>
      <c r="H91" s="20"/>
      <c r="I91" s="20"/>
      <c r="J91" s="20"/>
      <c r="K91" s="20"/>
      <c r="L91" s="20"/>
      <c r="M91" s="20"/>
      <c r="N91" s="20"/>
      <c r="O91" s="20"/>
      <c r="P91" s="20"/>
      <c r="Q91" s="20"/>
      <c r="R91" s="20"/>
      <c r="S91" s="20"/>
      <c r="T91" s="20"/>
      <c r="U91" s="20"/>
      <c r="V91" s="20"/>
      <c r="W91" s="20"/>
      <c r="X91" s="20"/>
      <c r="Y91" s="20"/>
      <c r="Z91" s="20"/>
    </row>
    <row r="92" ht="15.75" customHeight="1" spans="1:26">
      <c r="A92" s="20"/>
      <c r="B92" s="120"/>
      <c r="C92" s="120"/>
      <c r="D92" s="120"/>
      <c r="E92" s="20"/>
      <c r="F92" s="20"/>
      <c r="G92" s="20"/>
      <c r="H92" s="20"/>
      <c r="I92" s="20"/>
      <c r="J92" s="20"/>
      <c r="K92" s="20"/>
      <c r="L92" s="20"/>
      <c r="M92" s="20"/>
      <c r="N92" s="20"/>
      <c r="O92" s="20"/>
      <c r="P92" s="20"/>
      <c r="Q92" s="20"/>
      <c r="R92" s="20"/>
      <c r="S92" s="20"/>
      <c r="T92" s="20"/>
      <c r="U92" s="20"/>
      <c r="V92" s="20"/>
      <c r="W92" s="20"/>
      <c r="X92" s="20"/>
      <c r="Y92" s="20"/>
      <c r="Z92" s="20"/>
    </row>
    <row r="93" ht="15.75" customHeight="1" spans="1:26">
      <c r="A93" s="20"/>
      <c r="B93" s="120"/>
      <c r="C93" s="120"/>
      <c r="D93" s="120"/>
      <c r="E93" s="20"/>
      <c r="F93" s="20"/>
      <c r="G93" s="20"/>
      <c r="H93" s="20"/>
      <c r="I93" s="20"/>
      <c r="J93" s="20"/>
      <c r="K93" s="20"/>
      <c r="L93" s="20"/>
      <c r="M93" s="20"/>
      <c r="N93" s="20"/>
      <c r="O93" s="20"/>
      <c r="P93" s="20"/>
      <c r="Q93" s="20"/>
      <c r="R93" s="20"/>
      <c r="S93" s="20"/>
      <c r="T93" s="20"/>
      <c r="U93" s="20"/>
      <c r="V93" s="20"/>
      <c r="W93" s="20"/>
      <c r="X93" s="20"/>
      <c r="Y93" s="20"/>
      <c r="Z93" s="20"/>
    </row>
    <row r="94" ht="15.75" customHeight="1" spans="1:26">
      <c r="A94" s="20"/>
      <c r="B94" s="120"/>
      <c r="C94" s="120"/>
      <c r="D94" s="120"/>
      <c r="E94" s="20"/>
      <c r="F94" s="20"/>
      <c r="G94" s="20"/>
      <c r="H94" s="20"/>
      <c r="I94" s="20"/>
      <c r="J94" s="20"/>
      <c r="K94" s="20"/>
      <c r="L94" s="20"/>
      <c r="M94" s="20"/>
      <c r="N94" s="20"/>
      <c r="O94" s="20"/>
      <c r="P94" s="20"/>
      <c r="Q94" s="20"/>
      <c r="R94" s="20"/>
      <c r="S94" s="20"/>
      <c r="T94" s="20"/>
      <c r="U94" s="20"/>
      <c r="V94" s="20"/>
      <c r="W94" s="20"/>
      <c r="X94" s="20"/>
      <c r="Y94" s="20"/>
      <c r="Z94" s="20"/>
    </row>
    <row r="95" ht="15.75" customHeight="1" spans="1:26">
      <c r="A95" s="20"/>
      <c r="B95" s="120"/>
      <c r="C95" s="120"/>
      <c r="D95" s="120"/>
      <c r="E95" s="20"/>
      <c r="F95" s="20"/>
      <c r="G95" s="20"/>
      <c r="H95" s="20"/>
      <c r="I95" s="20"/>
      <c r="J95" s="20"/>
      <c r="K95" s="20"/>
      <c r="L95" s="20"/>
      <c r="M95" s="20"/>
      <c r="N95" s="20"/>
      <c r="O95" s="20"/>
      <c r="P95" s="20"/>
      <c r="Q95" s="20"/>
      <c r="R95" s="20"/>
      <c r="S95" s="20"/>
      <c r="T95" s="20"/>
      <c r="U95" s="20"/>
      <c r="V95" s="20"/>
      <c r="W95" s="20"/>
      <c r="X95" s="20"/>
      <c r="Y95" s="20"/>
      <c r="Z95" s="20"/>
    </row>
    <row r="96" ht="15.75" customHeight="1" spans="1:26">
      <c r="A96" s="20"/>
      <c r="B96" s="120"/>
      <c r="C96" s="120"/>
      <c r="D96" s="120"/>
      <c r="E96" s="20"/>
      <c r="F96" s="20"/>
      <c r="G96" s="20"/>
      <c r="H96" s="20"/>
      <c r="I96" s="20"/>
      <c r="J96" s="20"/>
      <c r="K96" s="20"/>
      <c r="L96" s="20"/>
      <c r="M96" s="20"/>
      <c r="N96" s="20"/>
      <c r="O96" s="20"/>
      <c r="P96" s="20"/>
      <c r="Q96" s="20"/>
      <c r="R96" s="20"/>
      <c r="S96" s="20"/>
      <c r="T96" s="20"/>
      <c r="U96" s="20"/>
      <c r="V96" s="20"/>
      <c r="W96" s="20"/>
      <c r="X96" s="20"/>
      <c r="Y96" s="20"/>
      <c r="Z96" s="20"/>
    </row>
    <row r="97" ht="15.75" customHeight="1" spans="1:26">
      <c r="A97" s="20"/>
      <c r="B97" s="120"/>
      <c r="C97" s="120"/>
      <c r="D97" s="120"/>
      <c r="E97" s="20"/>
      <c r="F97" s="20"/>
      <c r="G97" s="20"/>
      <c r="H97" s="20"/>
      <c r="I97" s="20"/>
      <c r="J97" s="20"/>
      <c r="K97" s="20"/>
      <c r="L97" s="20"/>
      <c r="M97" s="20"/>
      <c r="N97" s="20"/>
      <c r="O97" s="20"/>
      <c r="P97" s="20"/>
      <c r="Q97" s="20"/>
      <c r="R97" s="20"/>
      <c r="S97" s="20"/>
      <c r="T97" s="20"/>
      <c r="U97" s="20"/>
      <c r="V97" s="20"/>
      <c r="W97" s="20"/>
      <c r="X97" s="20"/>
      <c r="Y97" s="20"/>
      <c r="Z97" s="20"/>
    </row>
    <row r="98" ht="15.75" customHeight="1" spans="1:26">
      <c r="A98" s="20"/>
      <c r="B98" s="120"/>
      <c r="C98" s="120"/>
      <c r="D98" s="120"/>
      <c r="E98" s="20"/>
      <c r="F98" s="20"/>
      <c r="G98" s="20"/>
      <c r="H98" s="20"/>
      <c r="I98" s="20"/>
      <c r="J98" s="20"/>
      <c r="K98" s="20"/>
      <c r="L98" s="20"/>
      <c r="M98" s="20"/>
      <c r="N98" s="20"/>
      <c r="O98" s="20"/>
      <c r="P98" s="20"/>
      <c r="Q98" s="20"/>
      <c r="R98" s="20"/>
      <c r="S98" s="20"/>
      <c r="T98" s="20"/>
      <c r="U98" s="20"/>
      <c r="V98" s="20"/>
      <c r="W98" s="20"/>
      <c r="X98" s="20"/>
      <c r="Y98" s="20"/>
      <c r="Z98" s="20"/>
    </row>
    <row r="99" ht="15.75" customHeight="1" spans="1:26">
      <c r="A99" s="20"/>
      <c r="B99" s="120"/>
      <c r="C99" s="120"/>
      <c r="D99" s="120"/>
      <c r="E99" s="20"/>
      <c r="F99" s="20"/>
      <c r="G99" s="20"/>
      <c r="H99" s="20"/>
      <c r="I99" s="20"/>
      <c r="J99" s="20"/>
      <c r="K99" s="20"/>
      <c r="L99" s="20"/>
      <c r="M99" s="20"/>
      <c r="N99" s="20"/>
      <c r="O99" s="20"/>
      <c r="P99" s="20"/>
      <c r="Q99" s="20"/>
      <c r="R99" s="20"/>
      <c r="S99" s="20"/>
      <c r="T99" s="20"/>
      <c r="U99" s="20"/>
      <c r="V99" s="20"/>
      <c r="W99" s="20"/>
      <c r="X99" s="20"/>
      <c r="Y99" s="20"/>
      <c r="Z99" s="20"/>
    </row>
    <row r="100" ht="15.75" customHeight="1" spans="1:26">
      <c r="A100" s="20"/>
      <c r="B100" s="120"/>
      <c r="C100" s="120"/>
      <c r="D100" s="120"/>
      <c r="E100" s="20"/>
      <c r="F100" s="20"/>
      <c r="G100" s="20"/>
      <c r="H100" s="20"/>
      <c r="I100" s="20"/>
      <c r="J100" s="20"/>
      <c r="K100" s="20"/>
      <c r="L100" s="20"/>
      <c r="M100" s="20"/>
      <c r="N100" s="20"/>
      <c r="O100" s="20"/>
      <c r="P100" s="20"/>
      <c r="Q100" s="20"/>
      <c r="R100" s="20"/>
      <c r="S100" s="20"/>
      <c r="T100" s="20"/>
      <c r="U100" s="20"/>
      <c r="V100" s="20"/>
      <c r="W100" s="20"/>
      <c r="X100" s="20"/>
      <c r="Y100" s="20"/>
      <c r="Z100" s="20"/>
    </row>
    <row r="101" ht="15.75" customHeight="1" spans="1:26">
      <c r="A101" s="20"/>
      <c r="B101" s="120"/>
      <c r="C101" s="120"/>
      <c r="D101" s="120"/>
      <c r="E101" s="20"/>
      <c r="F101" s="20"/>
      <c r="G101" s="20"/>
      <c r="H101" s="20"/>
      <c r="I101" s="20"/>
      <c r="J101" s="20"/>
      <c r="K101" s="20"/>
      <c r="L101" s="20"/>
      <c r="M101" s="20"/>
      <c r="N101" s="20"/>
      <c r="O101" s="20"/>
      <c r="P101" s="20"/>
      <c r="Q101" s="20"/>
      <c r="R101" s="20"/>
      <c r="S101" s="20"/>
      <c r="T101" s="20"/>
      <c r="U101" s="20"/>
      <c r="V101" s="20"/>
      <c r="W101" s="20"/>
      <c r="X101" s="20"/>
      <c r="Y101" s="20"/>
      <c r="Z101" s="20"/>
    </row>
    <row r="102" ht="15.75" customHeight="1" spans="1:26">
      <c r="A102" s="20"/>
      <c r="B102" s="120"/>
      <c r="C102" s="120"/>
      <c r="D102" s="120"/>
      <c r="E102" s="20"/>
      <c r="F102" s="20"/>
      <c r="G102" s="20"/>
      <c r="H102" s="20"/>
      <c r="I102" s="20"/>
      <c r="J102" s="20"/>
      <c r="K102" s="20"/>
      <c r="L102" s="20"/>
      <c r="M102" s="20"/>
      <c r="N102" s="20"/>
      <c r="O102" s="20"/>
      <c r="P102" s="20"/>
      <c r="Q102" s="20"/>
      <c r="R102" s="20"/>
      <c r="S102" s="20"/>
      <c r="T102" s="20"/>
      <c r="U102" s="20"/>
      <c r="V102" s="20"/>
      <c r="W102" s="20"/>
      <c r="X102" s="20"/>
      <c r="Y102" s="20"/>
      <c r="Z102" s="20"/>
    </row>
    <row r="103" ht="15.75" customHeight="1" spans="1:26">
      <c r="A103" s="20"/>
      <c r="B103" s="120"/>
      <c r="C103" s="120"/>
      <c r="D103" s="120"/>
      <c r="E103" s="20"/>
      <c r="F103" s="20"/>
      <c r="G103" s="20"/>
      <c r="H103" s="20"/>
      <c r="I103" s="20"/>
      <c r="J103" s="20"/>
      <c r="K103" s="20"/>
      <c r="L103" s="20"/>
      <c r="M103" s="20"/>
      <c r="N103" s="20"/>
      <c r="O103" s="20"/>
      <c r="P103" s="20"/>
      <c r="Q103" s="20"/>
      <c r="R103" s="20"/>
      <c r="S103" s="20"/>
      <c r="T103" s="20"/>
      <c r="U103" s="20"/>
      <c r="V103" s="20"/>
      <c r="W103" s="20"/>
      <c r="X103" s="20"/>
      <c r="Y103" s="20"/>
      <c r="Z103" s="20"/>
    </row>
    <row r="104" ht="15.75" customHeight="1" spans="1:26">
      <c r="A104" s="20"/>
      <c r="B104" s="120"/>
      <c r="C104" s="120"/>
      <c r="D104" s="120"/>
      <c r="E104" s="20"/>
      <c r="F104" s="20"/>
      <c r="G104" s="20"/>
      <c r="H104" s="20"/>
      <c r="I104" s="20"/>
      <c r="J104" s="20"/>
      <c r="K104" s="20"/>
      <c r="L104" s="20"/>
      <c r="M104" s="20"/>
      <c r="N104" s="20"/>
      <c r="O104" s="20"/>
      <c r="P104" s="20"/>
      <c r="Q104" s="20"/>
      <c r="R104" s="20"/>
      <c r="S104" s="20"/>
      <c r="T104" s="20"/>
      <c r="U104" s="20"/>
      <c r="V104" s="20"/>
      <c r="W104" s="20"/>
      <c r="X104" s="20"/>
      <c r="Y104" s="20"/>
      <c r="Z104" s="20"/>
    </row>
    <row r="105" ht="15.75" customHeight="1" spans="1:26">
      <c r="A105" s="20"/>
      <c r="B105" s="120"/>
      <c r="C105" s="120"/>
      <c r="D105" s="120"/>
      <c r="E105" s="20"/>
      <c r="F105" s="20"/>
      <c r="G105" s="20"/>
      <c r="H105" s="20"/>
      <c r="I105" s="20"/>
      <c r="J105" s="20"/>
      <c r="K105" s="20"/>
      <c r="L105" s="20"/>
      <c r="M105" s="20"/>
      <c r="N105" s="20"/>
      <c r="O105" s="20"/>
      <c r="P105" s="20"/>
      <c r="Q105" s="20"/>
      <c r="R105" s="20"/>
      <c r="S105" s="20"/>
      <c r="T105" s="20"/>
      <c r="U105" s="20"/>
      <c r="V105" s="20"/>
      <c r="W105" s="20"/>
      <c r="X105" s="20"/>
      <c r="Y105" s="20"/>
      <c r="Z105" s="20"/>
    </row>
    <row r="106" ht="15.75" customHeight="1" spans="1:26">
      <c r="A106" s="20"/>
      <c r="B106" s="120"/>
      <c r="C106" s="120"/>
      <c r="D106" s="120"/>
      <c r="E106" s="20"/>
      <c r="F106" s="20"/>
      <c r="G106" s="20"/>
      <c r="H106" s="20"/>
      <c r="I106" s="20"/>
      <c r="J106" s="20"/>
      <c r="K106" s="20"/>
      <c r="L106" s="20"/>
      <c r="M106" s="20"/>
      <c r="N106" s="20"/>
      <c r="O106" s="20"/>
      <c r="P106" s="20"/>
      <c r="Q106" s="20"/>
      <c r="R106" s="20"/>
      <c r="S106" s="20"/>
      <c r="T106" s="20"/>
      <c r="U106" s="20"/>
      <c r="V106" s="20"/>
      <c r="W106" s="20"/>
      <c r="X106" s="20"/>
      <c r="Y106" s="20"/>
      <c r="Z106" s="20"/>
    </row>
    <row r="107" ht="15.75" customHeight="1" spans="1:26">
      <c r="A107" s="20"/>
      <c r="B107" s="120"/>
      <c r="C107" s="120"/>
      <c r="D107" s="120"/>
      <c r="E107" s="20"/>
      <c r="F107" s="20"/>
      <c r="G107" s="20"/>
      <c r="H107" s="20"/>
      <c r="I107" s="20"/>
      <c r="J107" s="20"/>
      <c r="K107" s="20"/>
      <c r="L107" s="20"/>
      <c r="M107" s="20"/>
      <c r="N107" s="20"/>
      <c r="O107" s="20"/>
      <c r="P107" s="20"/>
      <c r="Q107" s="20"/>
      <c r="R107" s="20"/>
      <c r="S107" s="20"/>
      <c r="T107" s="20"/>
      <c r="U107" s="20"/>
      <c r="V107" s="20"/>
      <c r="W107" s="20"/>
      <c r="X107" s="20"/>
      <c r="Y107" s="20"/>
      <c r="Z107" s="20"/>
    </row>
    <row r="108" ht="15.75" customHeight="1" spans="1:26">
      <c r="A108" s="20"/>
      <c r="B108" s="120"/>
      <c r="C108" s="120"/>
      <c r="D108" s="120"/>
      <c r="E108" s="20"/>
      <c r="F108" s="20"/>
      <c r="G108" s="20"/>
      <c r="H108" s="20"/>
      <c r="I108" s="20"/>
      <c r="J108" s="20"/>
      <c r="K108" s="20"/>
      <c r="L108" s="20"/>
      <c r="M108" s="20"/>
      <c r="N108" s="20"/>
      <c r="O108" s="20"/>
      <c r="P108" s="20"/>
      <c r="Q108" s="20"/>
      <c r="R108" s="20"/>
      <c r="S108" s="20"/>
      <c r="T108" s="20"/>
      <c r="U108" s="20"/>
      <c r="V108" s="20"/>
      <c r="W108" s="20"/>
      <c r="X108" s="20"/>
      <c r="Y108" s="20"/>
      <c r="Z108" s="20"/>
    </row>
    <row r="109" ht="15.75" customHeight="1" spans="1:26">
      <c r="A109" s="20"/>
      <c r="B109" s="120"/>
      <c r="C109" s="120"/>
      <c r="D109" s="120"/>
      <c r="E109" s="20"/>
      <c r="F109" s="20"/>
      <c r="G109" s="20"/>
      <c r="H109" s="20"/>
      <c r="I109" s="20"/>
      <c r="J109" s="20"/>
      <c r="K109" s="20"/>
      <c r="L109" s="20"/>
      <c r="M109" s="20"/>
      <c r="N109" s="20"/>
      <c r="O109" s="20"/>
      <c r="P109" s="20"/>
      <c r="Q109" s="20"/>
      <c r="R109" s="20"/>
      <c r="S109" s="20"/>
      <c r="T109" s="20"/>
      <c r="U109" s="20"/>
      <c r="V109" s="20"/>
      <c r="W109" s="20"/>
      <c r="X109" s="20"/>
      <c r="Y109" s="20"/>
      <c r="Z109" s="20"/>
    </row>
    <row r="110" ht="15.75" customHeight="1" spans="1:26">
      <c r="A110" s="20"/>
      <c r="B110" s="120"/>
      <c r="C110" s="120"/>
      <c r="D110" s="120"/>
      <c r="E110" s="20"/>
      <c r="F110" s="20"/>
      <c r="G110" s="20"/>
      <c r="H110" s="20"/>
      <c r="I110" s="20"/>
      <c r="J110" s="20"/>
      <c r="K110" s="20"/>
      <c r="L110" s="20"/>
      <c r="M110" s="20"/>
      <c r="N110" s="20"/>
      <c r="O110" s="20"/>
      <c r="P110" s="20"/>
      <c r="Q110" s="20"/>
      <c r="R110" s="20"/>
      <c r="S110" s="20"/>
      <c r="T110" s="20"/>
      <c r="U110" s="20"/>
      <c r="V110" s="20"/>
      <c r="W110" s="20"/>
      <c r="X110" s="20"/>
      <c r="Y110" s="20"/>
      <c r="Z110" s="20"/>
    </row>
    <row r="111" ht="15.75" customHeight="1" spans="1:26">
      <c r="A111" s="20"/>
      <c r="B111" s="120"/>
      <c r="C111" s="120"/>
      <c r="D111" s="120"/>
      <c r="E111" s="20"/>
      <c r="F111" s="20"/>
      <c r="G111" s="20"/>
      <c r="H111" s="20"/>
      <c r="I111" s="20"/>
      <c r="J111" s="20"/>
      <c r="K111" s="20"/>
      <c r="L111" s="20"/>
      <c r="M111" s="20"/>
      <c r="N111" s="20"/>
      <c r="O111" s="20"/>
      <c r="P111" s="20"/>
      <c r="Q111" s="20"/>
      <c r="R111" s="20"/>
      <c r="S111" s="20"/>
      <c r="T111" s="20"/>
      <c r="U111" s="20"/>
      <c r="V111" s="20"/>
      <c r="W111" s="20"/>
      <c r="X111" s="20"/>
      <c r="Y111" s="20"/>
      <c r="Z111" s="20"/>
    </row>
    <row r="112" ht="15.75" customHeight="1" spans="1:26">
      <c r="A112" s="20"/>
      <c r="B112" s="120"/>
      <c r="C112" s="120"/>
      <c r="D112" s="120"/>
      <c r="E112" s="20"/>
      <c r="F112" s="20"/>
      <c r="G112" s="20"/>
      <c r="H112" s="20"/>
      <c r="I112" s="20"/>
      <c r="J112" s="20"/>
      <c r="K112" s="20"/>
      <c r="L112" s="20"/>
      <c r="M112" s="20"/>
      <c r="N112" s="20"/>
      <c r="O112" s="20"/>
      <c r="P112" s="20"/>
      <c r="Q112" s="20"/>
      <c r="R112" s="20"/>
      <c r="S112" s="20"/>
      <c r="T112" s="20"/>
      <c r="U112" s="20"/>
      <c r="V112" s="20"/>
      <c r="W112" s="20"/>
      <c r="X112" s="20"/>
      <c r="Y112" s="20"/>
      <c r="Z112" s="20"/>
    </row>
    <row r="113" ht="15.75" customHeight="1" spans="1:26">
      <c r="A113" s="20"/>
      <c r="B113" s="120"/>
      <c r="C113" s="120"/>
      <c r="D113" s="120"/>
      <c r="E113" s="20"/>
      <c r="F113" s="20"/>
      <c r="G113" s="20"/>
      <c r="H113" s="20"/>
      <c r="I113" s="20"/>
      <c r="J113" s="20"/>
      <c r="K113" s="20"/>
      <c r="L113" s="20"/>
      <c r="M113" s="20"/>
      <c r="N113" s="20"/>
      <c r="O113" s="20"/>
      <c r="P113" s="20"/>
      <c r="Q113" s="20"/>
      <c r="R113" s="20"/>
      <c r="S113" s="20"/>
      <c r="T113" s="20"/>
      <c r="U113" s="20"/>
      <c r="V113" s="20"/>
      <c r="W113" s="20"/>
      <c r="X113" s="20"/>
      <c r="Y113" s="20"/>
      <c r="Z113" s="20"/>
    </row>
    <row r="114" ht="15.75" customHeight="1" spans="1:26">
      <c r="A114" s="20"/>
      <c r="B114" s="120"/>
      <c r="C114" s="120"/>
      <c r="D114" s="120"/>
      <c r="E114" s="20"/>
      <c r="F114" s="20"/>
      <c r="G114" s="20"/>
      <c r="H114" s="20"/>
      <c r="I114" s="20"/>
      <c r="J114" s="20"/>
      <c r="K114" s="20"/>
      <c r="L114" s="20"/>
      <c r="M114" s="20"/>
      <c r="N114" s="20"/>
      <c r="O114" s="20"/>
      <c r="P114" s="20"/>
      <c r="Q114" s="20"/>
      <c r="R114" s="20"/>
      <c r="S114" s="20"/>
      <c r="T114" s="20"/>
      <c r="U114" s="20"/>
      <c r="V114" s="20"/>
      <c r="W114" s="20"/>
      <c r="X114" s="20"/>
      <c r="Y114" s="20"/>
      <c r="Z114" s="20"/>
    </row>
    <row r="115" ht="15.75" customHeight="1" spans="1:26">
      <c r="A115" s="20"/>
      <c r="B115" s="120"/>
      <c r="C115" s="120"/>
      <c r="D115" s="120"/>
      <c r="E115" s="20"/>
      <c r="F115" s="20"/>
      <c r="G115" s="20"/>
      <c r="H115" s="20"/>
      <c r="I115" s="20"/>
      <c r="J115" s="20"/>
      <c r="K115" s="20"/>
      <c r="L115" s="20"/>
      <c r="M115" s="20"/>
      <c r="N115" s="20"/>
      <c r="O115" s="20"/>
      <c r="P115" s="20"/>
      <c r="Q115" s="20"/>
      <c r="R115" s="20"/>
      <c r="S115" s="20"/>
      <c r="T115" s="20"/>
      <c r="U115" s="20"/>
      <c r="V115" s="20"/>
      <c r="W115" s="20"/>
      <c r="X115" s="20"/>
      <c r="Y115" s="20"/>
      <c r="Z115" s="20"/>
    </row>
    <row r="116" ht="15.75" customHeight="1" spans="1:26">
      <c r="A116" s="20"/>
      <c r="B116" s="120"/>
      <c r="C116" s="120"/>
      <c r="D116" s="120"/>
      <c r="E116" s="20"/>
      <c r="F116" s="20"/>
      <c r="G116" s="20"/>
      <c r="H116" s="20"/>
      <c r="I116" s="20"/>
      <c r="J116" s="20"/>
      <c r="K116" s="20"/>
      <c r="L116" s="20"/>
      <c r="M116" s="20"/>
      <c r="N116" s="20"/>
      <c r="O116" s="20"/>
      <c r="P116" s="20"/>
      <c r="Q116" s="20"/>
      <c r="R116" s="20"/>
      <c r="S116" s="20"/>
      <c r="T116" s="20"/>
      <c r="U116" s="20"/>
      <c r="V116" s="20"/>
      <c r="W116" s="20"/>
      <c r="X116" s="20"/>
      <c r="Y116" s="20"/>
      <c r="Z116" s="20"/>
    </row>
    <row r="117" ht="15.75" customHeight="1" spans="1:26">
      <c r="A117" s="20"/>
      <c r="B117" s="120"/>
      <c r="C117" s="120"/>
      <c r="D117" s="120"/>
      <c r="E117" s="20"/>
      <c r="F117" s="20"/>
      <c r="G117" s="20"/>
      <c r="H117" s="20"/>
      <c r="I117" s="20"/>
      <c r="J117" s="20"/>
      <c r="K117" s="20"/>
      <c r="L117" s="20"/>
      <c r="M117" s="20"/>
      <c r="N117" s="20"/>
      <c r="O117" s="20"/>
      <c r="P117" s="20"/>
      <c r="Q117" s="20"/>
      <c r="R117" s="20"/>
      <c r="S117" s="20"/>
      <c r="T117" s="20"/>
      <c r="U117" s="20"/>
      <c r="V117" s="20"/>
      <c r="W117" s="20"/>
      <c r="X117" s="20"/>
      <c r="Y117" s="20"/>
      <c r="Z117" s="20"/>
    </row>
    <row r="118" ht="15.75" customHeight="1" spans="1:26">
      <c r="A118" s="20"/>
      <c r="B118" s="120"/>
      <c r="C118" s="120"/>
      <c r="D118" s="120"/>
      <c r="E118" s="20"/>
      <c r="F118" s="20"/>
      <c r="G118" s="20"/>
      <c r="H118" s="20"/>
      <c r="I118" s="20"/>
      <c r="J118" s="20"/>
      <c r="K118" s="20"/>
      <c r="L118" s="20"/>
      <c r="M118" s="20"/>
      <c r="N118" s="20"/>
      <c r="O118" s="20"/>
      <c r="P118" s="20"/>
      <c r="Q118" s="20"/>
      <c r="R118" s="20"/>
      <c r="S118" s="20"/>
      <c r="T118" s="20"/>
      <c r="U118" s="20"/>
      <c r="V118" s="20"/>
      <c r="W118" s="20"/>
      <c r="X118" s="20"/>
      <c r="Y118" s="20"/>
      <c r="Z118" s="20"/>
    </row>
    <row r="119" ht="15.75" customHeight="1" spans="1:26">
      <c r="A119" s="20"/>
      <c r="B119" s="120"/>
      <c r="C119" s="120"/>
      <c r="D119" s="120"/>
      <c r="E119" s="20"/>
      <c r="F119" s="20"/>
      <c r="G119" s="20"/>
      <c r="H119" s="20"/>
      <c r="I119" s="20"/>
      <c r="J119" s="20"/>
      <c r="K119" s="20"/>
      <c r="L119" s="20"/>
      <c r="M119" s="20"/>
      <c r="N119" s="20"/>
      <c r="O119" s="20"/>
      <c r="P119" s="20"/>
      <c r="Q119" s="20"/>
      <c r="R119" s="20"/>
      <c r="S119" s="20"/>
      <c r="T119" s="20"/>
      <c r="U119" s="20"/>
      <c r="V119" s="20"/>
      <c r="W119" s="20"/>
      <c r="X119" s="20"/>
      <c r="Y119" s="20"/>
      <c r="Z119" s="20"/>
    </row>
    <row r="120" ht="15.75" customHeight="1" spans="1:26">
      <c r="A120" s="20"/>
      <c r="B120" s="120"/>
      <c r="C120" s="120"/>
      <c r="D120" s="120"/>
      <c r="E120" s="20"/>
      <c r="F120" s="20"/>
      <c r="G120" s="20"/>
      <c r="H120" s="20"/>
      <c r="I120" s="20"/>
      <c r="J120" s="20"/>
      <c r="K120" s="20"/>
      <c r="L120" s="20"/>
      <c r="M120" s="20"/>
      <c r="N120" s="20"/>
      <c r="O120" s="20"/>
      <c r="P120" s="20"/>
      <c r="Q120" s="20"/>
      <c r="R120" s="20"/>
      <c r="S120" s="20"/>
      <c r="T120" s="20"/>
      <c r="U120" s="20"/>
      <c r="V120" s="20"/>
      <c r="W120" s="20"/>
      <c r="X120" s="20"/>
      <c r="Y120" s="20"/>
      <c r="Z120" s="20"/>
    </row>
    <row r="121" ht="15.75" customHeight="1" spans="1:26">
      <c r="A121" s="20"/>
      <c r="B121" s="120"/>
      <c r="C121" s="120"/>
      <c r="D121" s="120"/>
      <c r="E121" s="20"/>
      <c r="F121" s="20"/>
      <c r="G121" s="20"/>
      <c r="H121" s="20"/>
      <c r="I121" s="20"/>
      <c r="J121" s="20"/>
      <c r="K121" s="20"/>
      <c r="L121" s="20"/>
      <c r="M121" s="20"/>
      <c r="N121" s="20"/>
      <c r="O121" s="20"/>
      <c r="P121" s="20"/>
      <c r="Q121" s="20"/>
      <c r="R121" s="20"/>
      <c r="S121" s="20"/>
      <c r="T121" s="20"/>
      <c r="U121" s="20"/>
      <c r="V121" s="20"/>
      <c r="W121" s="20"/>
      <c r="X121" s="20"/>
      <c r="Y121" s="20"/>
      <c r="Z121" s="20"/>
    </row>
    <row r="122" ht="15.75" customHeight="1" spans="1:26">
      <c r="A122" s="20"/>
      <c r="B122" s="120"/>
      <c r="C122" s="120"/>
      <c r="D122" s="120"/>
      <c r="E122" s="20"/>
      <c r="F122" s="20"/>
      <c r="G122" s="20"/>
      <c r="H122" s="20"/>
      <c r="I122" s="20"/>
      <c r="J122" s="20"/>
      <c r="K122" s="20"/>
      <c r="L122" s="20"/>
      <c r="M122" s="20"/>
      <c r="N122" s="20"/>
      <c r="O122" s="20"/>
      <c r="P122" s="20"/>
      <c r="Q122" s="20"/>
      <c r="R122" s="20"/>
      <c r="S122" s="20"/>
      <c r="T122" s="20"/>
      <c r="U122" s="20"/>
      <c r="V122" s="20"/>
      <c r="W122" s="20"/>
      <c r="X122" s="20"/>
      <c r="Y122" s="20"/>
      <c r="Z122" s="20"/>
    </row>
    <row r="123" ht="15.75" customHeight="1" spans="1:26">
      <c r="A123" s="20"/>
      <c r="B123" s="120"/>
      <c r="C123" s="120"/>
      <c r="D123" s="120"/>
      <c r="E123" s="20"/>
      <c r="F123" s="20"/>
      <c r="G123" s="20"/>
      <c r="H123" s="20"/>
      <c r="I123" s="20"/>
      <c r="J123" s="20"/>
      <c r="K123" s="20"/>
      <c r="L123" s="20"/>
      <c r="M123" s="20"/>
      <c r="N123" s="20"/>
      <c r="O123" s="20"/>
      <c r="P123" s="20"/>
      <c r="Q123" s="20"/>
      <c r="R123" s="20"/>
      <c r="S123" s="20"/>
      <c r="T123" s="20"/>
      <c r="U123" s="20"/>
      <c r="V123" s="20"/>
      <c r="W123" s="20"/>
      <c r="X123" s="20"/>
      <c r="Y123" s="20"/>
      <c r="Z123" s="20"/>
    </row>
    <row r="124" ht="15.75" customHeight="1" spans="1:26">
      <c r="A124" s="20"/>
      <c r="B124" s="120"/>
      <c r="C124" s="120"/>
      <c r="D124" s="120"/>
      <c r="E124" s="20"/>
      <c r="F124" s="20"/>
      <c r="G124" s="20"/>
      <c r="H124" s="20"/>
      <c r="I124" s="20"/>
      <c r="J124" s="20"/>
      <c r="K124" s="20"/>
      <c r="L124" s="20"/>
      <c r="M124" s="20"/>
      <c r="N124" s="20"/>
      <c r="O124" s="20"/>
      <c r="P124" s="20"/>
      <c r="Q124" s="20"/>
      <c r="R124" s="20"/>
      <c r="S124" s="20"/>
      <c r="T124" s="20"/>
      <c r="U124" s="20"/>
      <c r="V124" s="20"/>
      <c r="W124" s="20"/>
      <c r="X124" s="20"/>
      <c r="Y124" s="20"/>
      <c r="Z124" s="20"/>
    </row>
    <row r="125" ht="15.75" customHeight="1" spans="1:26">
      <c r="A125" s="20"/>
      <c r="B125" s="120"/>
      <c r="C125" s="120"/>
      <c r="D125" s="120"/>
      <c r="E125" s="20"/>
      <c r="F125" s="20"/>
      <c r="G125" s="20"/>
      <c r="H125" s="20"/>
      <c r="I125" s="20"/>
      <c r="J125" s="20"/>
      <c r="K125" s="20"/>
      <c r="L125" s="20"/>
      <c r="M125" s="20"/>
      <c r="N125" s="20"/>
      <c r="O125" s="20"/>
      <c r="P125" s="20"/>
      <c r="Q125" s="20"/>
      <c r="R125" s="20"/>
      <c r="S125" s="20"/>
      <c r="T125" s="20"/>
      <c r="U125" s="20"/>
      <c r="V125" s="20"/>
      <c r="W125" s="20"/>
      <c r="X125" s="20"/>
      <c r="Y125" s="20"/>
      <c r="Z125" s="20"/>
    </row>
    <row r="126" ht="15.75" customHeight="1" spans="1:26">
      <c r="A126" s="20"/>
      <c r="B126" s="120"/>
      <c r="C126" s="120"/>
      <c r="D126" s="120"/>
      <c r="E126" s="20"/>
      <c r="F126" s="20"/>
      <c r="G126" s="20"/>
      <c r="H126" s="20"/>
      <c r="I126" s="20"/>
      <c r="J126" s="20"/>
      <c r="K126" s="20"/>
      <c r="L126" s="20"/>
      <c r="M126" s="20"/>
      <c r="N126" s="20"/>
      <c r="O126" s="20"/>
      <c r="P126" s="20"/>
      <c r="Q126" s="20"/>
      <c r="R126" s="20"/>
      <c r="S126" s="20"/>
      <c r="T126" s="20"/>
      <c r="U126" s="20"/>
      <c r="V126" s="20"/>
      <c r="W126" s="20"/>
      <c r="X126" s="20"/>
      <c r="Y126" s="20"/>
      <c r="Z126" s="20"/>
    </row>
    <row r="127" ht="15.75" customHeight="1" spans="1:26">
      <c r="A127" s="20"/>
      <c r="B127" s="120"/>
      <c r="C127" s="120"/>
      <c r="D127" s="120"/>
      <c r="E127" s="20"/>
      <c r="F127" s="20"/>
      <c r="G127" s="20"/>
      <c r="H127" s="20"/>
      <c r="I127" s="20"/>
      <c r="J127" s="20"/>
      <c r="K127" s="20"/>
      <c r="L127" s="20"/>
      <c r="M127" s="20"/>
      <c r="N127" s="20"/>
      <c r="O127" s="20"/>
      <c r="P127" s="20"/>
      <c r="Q127" s="20"/>
      <c r="R127" s="20"/>
      <c r="S127" s="20"/>
      <c r="T127" s="20"/>
      <c r="U127" s="20"/>
      <c r="V127" s="20"/>
      <c r="W127" s="20"/>
      <c r="X127" s="20"/>
      <c r="Y127" s="20"/>
      <c r="Z127" s="20"/>
    </row>
    <row r="128" ht="15.75" customHeight="1" spans="1:26">
      <c r="A128" s="20"/>
      <c r="B128" s="120"/>
      <c r="C128" s="120"/>
      <c r="D128" s="120"/>
      <c r="E128" s="20"/>
      <c r="F128" s="20"/>
      <c r="G128" s="20"/>
      <c r="H128" s="20"/>
      <c r="I128" s="20"/>
      <c r="J128" s="20"/>
      <c r="K128" s="20"/>
      <c r="L128" s="20"/>
      <c r="M128" s="20"/>
      <c r="N128" s="20"/>
      <c r="O128" s="20"/>
      <c r="P128" s="20"/>
      <c r="Q128" s="20"/>
      <c r="R128" s="20"/>
      <c r="S128" s="20"/>
      <c r="T128" s="20"/>
      <c r="U128" s="20"/>
      <c r="V128" s="20"/>
      <c r="W128" s="20"/>
      <c r="X128" s="20"/>
      <c r="Y128" s="20"/>
      <c r="Z128" s="20"/>
    </row>
    <row r="129" ht="15.75" customHeight="1" spans="1:26">
      <c r="A129" s="20"/>
      <c r="B129" s="120"/>
      <c r="C129" s="120"/>
      <c r="D129" s="120"/>
      <c r="E129" s="20"/>
      <c r="F129" s="20"/>
      <c r="G129" s="20"/>
      <c r="H129" s="20"/>
      <c r="I129" s="20"/>
      <c r="J129" s="20"/>
      <c r="K129" s="20"/>
      <c r="L129" s="20"/>
      <c r="M129" s="20"/>
      <c r="N129" s="20"/>
      <c r="O129" s="20"/>
      <c r="P129" s="20"/>
      <c r="Q129" s="20"/>
      <c r="R129" s="20"/>
      <c r="S129" s="20"/>
      <c r="T129" s="20"/>
      <c r="U129" s="20"/>
      <c r="V129" s="20"/>
      <c r="W129" s="20"/>
      <c r="X129" s="20"/>
      <c r="Y129" s="20"/>
      <c r="Z129" s="20"/>
    </row>
    <row r="130" ht="15.75" customHeight="1" spans="1:26">
      <c r="A130" s="20"/>
      <c r="B130" s="120"/>
      <c r="C130" s="120"/>
      <c r="D130" s="120"/>
      <c r="E130" s="20"/>
      <c r="F130" s="20"/>
      <c r="G130" s="20"/>
      <c r="H130" s="20"/>
      <c r="I130" s="20"/>
      <c r="J130" s="20"/>
      <c r="K130" s="20"/>
      <c r="L130" s="20"/>
      <c r="M130" s="20"/>
      <c r="N130" s="20"/>
      <c r="O130" s="20"/>
      <c r="P130" s="20"/>
      <c r="Q130" s="20"/>
      <c r="R130" s="20"/>
      <c r="S130" s="20"/>
      <c r="T130" s="20"/>
      <c r="U130" s="20"/>
      <c r="V130" s="20"/>
      <c r="W130" s="20"/>
      <c r="X130" s="20"/>
      <c r="Y130" s="20"/>
      <c r="Z130" s="20"/>
    </row>
    <row r="131" ht="15.75" customHeight="1" spans="1:26">
      <c r="A131" s="20"/>
      <c r="B131" s="120"/>
      <c r="C131" s="120"/>
      <c r="D131" s="120"/>
      <c r="E131" s="20"/>
      <c r="F131" s="20"/>
      <c r="G131" s="20"/>
      <c r="H131" s="20"/>
      <c r="I131" s="20"/>
      <c r="J131" s="20"/>
      <c r="K131" s="20"/>
      <c r="L131" s="20"/>
      <c r="M131" s="20"/>
      <c r="N131" s="20"/>
      <c r="O131" s="20"/>
      <c r="P131" s="20"/>
      <c r="Q131" s="20"/>
      <c r="R131" s="20"/>
      <c r="S131" s="20"/>
      <c r="T131" s="20"/>
      <c r="U131" s="20"/>
      <c r="V131" s="20"/>
      <c r="W131" s="20"/>
      <c r="X131" s="20"/>
      <c r="Y131" s="20"/>
      <c r="Z131" s="20"/>
    </row>
    <row r="132" ht="15.75" customHeight="1" spans="1:26">
      <c r="A132" s="20"/>
      <c r="B132" s="120"/>
      <c r="C132" s="120"/>
      <c r="D132" s="120"/>
      <c r="E132" s="20"/>
      <c r="F132" s="20"/>
      <c r="G132" s="20"/>
      <c r="H132" s="20"/>
      <c r="I132" s="20"/>
      <c r="J132" s="20"/>
      <c r="K132" s="20"/>
      <c r="L132" s="20"/>
      <c r="M132" s="20"/>
      <c r="N132" s="20"/>
      <c r="O132" s="20"/>
      <c r="P132" s="20"/>
      <c r="Q132" s="20"/>
      <c r="R132" s="20"/>
      <c r="S132" s="20"/>
      <c r="T132" s="20"/>
      <c r="U132" s="20"/>
      <c r="V132" s="20"/>
      <c r="W132" s="20"/>
      <c r="X132" s="20"/>
      <c r="Y132" s="20"/>
      <c r="Z132" s="20"/>
    </row>
    <row r="133" ht="15.75" customHeight="1" spans="1:26">
      <c r="A133" s="20"/>
      <c r="B133" s="120"/>
      <c r="C133" s="120"/>
      <c r="D133" s="120"/>
      <c r="E133" s="20"/>
      <c r="F133" s="20"/>
      <c r="G133" s="20"/>
      <c r="H133" s="20"/>
      <c r="I133" s="20"/>
      <c r="J133" s="20"/>
      <c r="K133" s="20"/>
      <c r="L133" s="20"/>
      <c r="M133" s="20"/>
      <c r="N133" s="20"/>
      <c r="O133" s="20"/>
      <c r="P133" s="20"/>
      <c r="Q133" s="20"/>
      <c r="R133" s="20"/>
      <c r="S133" s="20"/>
      <c r="T133" s="20"/>
      <c r="U133" s="20"/>
      <c r="V133" s="20"/>
      <c r="W133" s="20"/>
      <c r="X133" s="20"/>
      <c r="Y133" s="20"/>
      <c r="Z133" s="20"/>
    </row>
    <row r="134" ht="15.75" customHeight="1" spans="1:26">
      <c r="A134" s="20"/>
      <c r="B134" s="120"/>
      <c r="C134" s="120"/>
      <c r="D134" s="120"/>
      <c r="E134" s="20"/>
      <c r="F134" s="20"/>
      <c r="G134" s="20"/>
      <c r="H134" s="20"/>
      <c r="I134" s="20"/>
      <c r="J134" s="20"/>
      <c r="K134" s="20"/>
      <c r="L134" s="20"/>
      <c r="M134" s="20"/>
      <c r="N134" s="20"/>
      <c r="O134" s="20"/>
      <c r="P134" s="20"/>
      <c r="Q134" s="20"/>
      <c r="R134" s="20"/>
      <c r="S134" s="20"/>
      <c r="T134" s="20"/>
      <c r="U134" s="20"/>
      <c r="V134" s="20"/>
      <c r="W134" s="20"/>
      <c r="X134" s="20"/>
      <c r="Y134" s="20"/>
      <c r="Z134" s="20"/>
    </row>
    <row r="135" ht="15.75" customHeight="1" spans="1:26">
      <c r="A135" s="20"/>
      <c r="B135" s="120"/>
      <c r="C135" s="120"/>
      <c r="D135" s="120"/>
      <c r="E135" s="20"/>
      <c r="F135" s="20"/>
      <c r="G135" s="20"/>
      <c r="H135" s="20"/>
      <c r="I135" s="20"/>
      <c r="J135" s="20"/>
      <c r="K135" s="20"/>
      <c r="L135" s="20"/>
      <c r="M135" s="20"/>
      <c r="N135" s="20"/>
      <c r="O135" s="20"/>
      <c r="P135" s="20"/>
      <c r="Q135" s="20"/>
      <c r="R135" s="20"/>
      <c r="S135" s="20"/>
      <c r="T135" s="20"/>
      <c r="U135" s="20"/>
      <c r="V135" s="20"/>
      <c r="W135" s="20"/>
      <c r="X135" s="20"/>
      <c r="Y135" s="20"/>
      <c r="Z135" s="20"/>
    </row>
    <row r="136" ht="15.75" customHeight="1" spans="1:26">
      <c r="A136" s="20"/>
      <c r="B136" s="120"/>
      <c r="C136" s="120"/>
      <c r="D136" s="120"/>
      <c r="E136" s="20"/>
      <c r="F136" s="20"/>
      <c r="G136" s="20"/>
      <c r="H136" s="20"/>
      <c r="I136" s="20"/>
      <c r="J136" s="20"/>
      <c r="K136" s="20"/>
      <c r="L136" s="20"/>
      <c r="M136" s="20"/>
      <c r="N136" s="20"/>
      <c r="O136" s="20"/>
      <c r="P136" s="20"/>
      <c r="Q136" s="20"/>
      <c r="R136" s="20"/>
      <c r="S136" s="20"/>
      <c r="T136" s="20"/>
      <c r="U136" s="20"/>
      <c r="V136" s="20"/>
      <c r="W136" s="20"/>
      <c r="X136" s="20"/>
      <c r="Y136" s="20"/>
      <c r="Z136" s="20"/>
    </row>
    <row r="137" ht="15.75" customHeight="1" spans="1:26">
      <c r="A137" s="20"/>
      <c r="B137" s="120"/>
      <c r="C137" s="120"/>
      <c r="D137" s="120"/>
      <c r="E137" s="20"/>
      <c r="F137" s="20"/>
      <c r="G137" s="20"/>
      <c r="H137" s="20"/>
      <c r="I137" s="20"/>
      <c r="J137" s="20"/>
      <c r="K137" s="20"/>
      <c r="L137" s="20"/>
      <c r="M137" s="20"/>
      <c r="N137" s="20"/>
      <c r="O137" s="20"/>
      <c r="P137" s="20"/>
      <c r="Q137" s="20"/>
      <c r="R137" s="20"/>
      <c r="S137" s="20"/>
      <c r="T137" s="20"/>
      <c r="U137" s="20"/>
      <c r="V137" s="20"/>
      <c r="W137" s="20"/>
      <c r="X137" s="20"/>
      <c r="Y137" s="20"/>
      <c r="Z137" s="20"/>
    </row>
    <row r="138" ht="15.75" customHeight="1" spans="1:26">
      <c r="A138" s="20"/>
      <c r="B138" s="120"/>
      <c r="C138" s="120"/>
      <c r="D138" s="120"/>
      <c r="E138" s="20"/>
      <c r="F138" s="20"/>
      <c r="G138" s="20"/>
      <c r="H138" s="20"/>
      <c r="I138" s="20"/>
      <c r="J138" s="20"/>
      <c r="K138" s="20"/>
      <c r="L138" s="20"/>
      <c r="M138" s="20"/>
      <c r="N138" s="20"/>
      <c r="O138" s="20"/>
      <c r="P138" s="20"/>
      <c r="Q138" s="20"/>
      <c r="R138" s="20"/>
      <c r="S138" s="20"/>
      <c r="T138" s="20"/>
      <c r="U138" s="20"/>
      <c r="V138" s="20"/>
      <c r="W138" s="20"/>
      <c r="X138" s="20"/>
      <c r="Y138" s="20"/>
      <c r="Z138" s="20"/>
    </row>
    <row r="139" ht="15.75" customHeight="1" spans="1:26">
      <c r="A139" s="20"/>
      <c r="B139" s="120"/>
      <c r="C139" s="120"/>
      <c r="D139" s="120"/>
      <c r="E139" s="20"/>
      <c r="F139" s="20"/>
      <c r="G139" s="20"/>
      <c r="H139" s="20"/>
      <c r="I139" s="20"/>
      <c r="J139" s="20"/>
      <c r="K139" s="20"/>
      <c r="L139" s="20"/>
      <c r="M139" s="20"/>
      <c r="N139" s="20"/>
      <c r="O139" s="20"/>
      <c r="P139" s="20"/>
      <c r="Q139" s="20"/>
      <c r="R139" s="20"/>
      <c r="S139" s="20"/>
      <c r="T139" s="20"/>
      <c r="U139" s="20"/>
      <c r="V139" s="20"/>
      <c r="W139" s="20"/>
      <c r="X139" s="20"/>
      <c r="Y139" s="20"/>
      <c r="Z139" s="20"/>
    </row>
    <row r="140" ht="15.75" customHeight="1" spans="1:26">
      <c r="A140" s="20"/>
      <c r="B140" s="120"/>
      <c r="C140" s="120"/>
      <c r="D140" s="120"/>
      <c r="E140" s="20"/>
      <c r="F140" s="20"/>
      <c r="G140" s="20"/>
      <c r="H140" s="20"/>
      <c r="I140" s="20"/>
      <c r="J140" s="20"/>
      <c r="K140" s="20"/>
      <c r="L140" s="20"/>
      <c r="M140" s="20"/>
      <c r="N140" s="20"/>
      <c r="O140" s="20"/>
      <c r="P140" s="20"/>
      <c r="Q140" s="20"/>
      <c r="R140" s="20"/>
      <c r="S140" s="20"/>
      <c r="T140" s="20"/>
      <c r="U140" s="20"/>
      <c r="V140" s="20"/>
      <c r="W140" s="20"/>
      <c r="X140" s="20"/>
      <c r="Y140" s="20"/>
      <c r="Z140" s="20"/>
    </row>
    <row r="141" ht="15.75" customHeight="1" spans="1:26">
      <c r="A141" s="20"/>
      <c r="B141" s="120"/>
      <c r="C141" s="120"/>
      <c r="D141" s="120"/>
      <c r="E141" s="20"/>
      <c r="F141" s="20"/>
      <c r="G141" s="20"/>
      <c r="H141" s="20"/>
      <c r="I141" s="20"/>
      <c r="J141" s="20"/>
      <c r="K141" s="20"/>
      <c r="L141" s="20"/>
      <c r="M141" s="20"/>
      <c r="N141" s="20"/>
      <c r="O141" s="20"/>
      <c r="P141" s="20"/>
      <c r="Q141" s="20"/>
      <c r="R141" s="20"/>
      <c r="S141" s="20"/>
      <c r="T141" s="20"/>
      <c r="U141" s="20"/>
      <c r="V141" s="20"/>
      <c r="W141" s="20"/>
      <c r="X141" s="20"/>
      <c r="Y141" s="20"/>
      <c r="Z141" s="20"/>
    </row>
    <row r="142" ht="15.75" customHeight="1" spans="1:26">
      <c r="A142" s="20"/>
      <c r="B142" s="120"/>
      <c r="C142" s="120"/>
      <c r="D142" s="120"/>
      <c r="E142" s="20"/>
      <c r="F142" s="20"/>
      <c r="G142" s="20"/>
      <c r="H142" s="20"/>
      <c r="I142" s="20"/>
      <c r="J142" s="20"/>
      <c r="K142" s="20"/>
      <c r="L142" s="20"/>
      <c r="M142" s="20"/>
      <c r="N142" s="20"/>
      <c r="O142" s="20"/>
      <c r="P142" s="20"/>
      <c r="Q142" s="20"/>
      <c r="R142" s="20"/>
      <c r="S142" s="20"/>
      <c r="T142" s="20"/>
      <c r="U142" s="20"/>
      <c r="V142" s="20"/>
      <c r="W142" s="20"/>
      <c r="X142" s="20"/>
      <c r="Y142" s="20"/>
      <c r="Z142" s="20"/>
    </row>
    <row r="143" ht="15.75" customHeight="1" spans="1:26">
      <c r="A143" s="20"/>
      <c r="B143" s="120"/>
      <c r="C143" s="120"/>
      <c r="D143" s="120"/>
      <c r="E143" s="20"/>
      <c r="F143" s="20"/>
      <c r="G143" s="20"/>
      <c r="H143" s="20"/>
      <c r="I143" s="20"/>
      <c r="J143" s="20"/>
      <c r="K143" s="20"/>
      <c r="L143" s="20"/>
      <c r="M143" s="20"/>
      <c r="N143" s="20"/>
      <c r="O143" s="20"/>
      <c r="P143" s="20"/>
      <c r="Q143" s="20"/>
      <c r="R143" s="20"/>
      <c r="S143" s="20"/>
      <c r="T143" s="20"/>
      <c r="U143" s="20"/>
      <c r="V143" s="20"/>
      <c r="W143" s="20"/>
      <c r="X143" s="20"/>
      <c r="Y143" s="20"/>
      <c r="Z143" s="20"/>
    </row>
    <row r="144" ht="15.75" customHeight="1" spans="1:26">
      <c r="A144" s="20"/>
      <c r="B144" s="120"/>
      <c r="C144" s="120"/>
      <c r="D144" s="120"/>
      <c r="E144" s="20"/>
      <c r="F144" s="20"/>
      <c r="G144" s="20"/>
      <c r="H144" s="20"/>
      <c r="I144" s="20"/>
      <c r="J144" s="20"/>
      <c r="K144" s="20"/>
      <c r="L144" s="20"/>
      <c r="M144" s="20"/>
      <c r="N144" s="20"/>
      <c r="O144" s="20"/>
      <c r="P144" s="20"/>
      <c r="Q144" s="20"/>
      <c r="R144" s="20"/>
      <c r="S144" s="20"/>
      <c r="T144" s="20"/>
      <c r="U144" s="20"/>
      <c r="V144" s="20"/>
      <c r="W144" s="20"/>
      <c r="X144" s="20"/>
      <c r="Y144" s="20"/>
      <c r="Z144" s="20"/>
    </row>
    <row r="145" ht="15.75" customHeight="1" spans="1:26">
      <c r="A145" s="20"/>
      <c r="B145" s="120"/>
      <c r="C145" s="120"/>
      <c r="D145" s="120"/>
      <c r="E145" s="20"/>
      <c r="F145" s="20"/>
      <c r="G145" s="20"/>
      <c r="H145" s="20"/>
      <c r="I145" s="20"/>
      <c r="J145" s="20"/>
      <c r="K145" s="20"/>
      <c r="L145" s="20"/>
      <c r="M145" s="20"/>
      <c r="N145" s="20"/>
      <c r="O145" s="20"/>
      <c r="P145" s="20"/>
      <c r="Q145" s="20"/>
      <c r="R145" s="20"/>
      <c r="S145" s="20"/>
      <c r="T145" s="20"/>
      <c r="U145" s="20"/>
      <c r="V145" s="20"/>
      <c r="W145" s="20"/>
      <c r="X145" s="20"/>
      <c r="Y145" s="20"/>
      <c r="Z145" s="20"/>
    </row>
    <row r="146" ht="15.75" customHeight="1" spans="1:26">
      <c r="A146" s="20"/>
      <c r="B146" s="120"/>
      <c r="C146" s="120"/>
      <c r="D146" s="120"/>
      <c r="E146" s="20"/>
      <c r="F146" s="20"/>
      <c r="G146" s="20"/>
      <c r="H146" s="20"/>
      <c r="I146" s="20"/>
      <c r="J146" s="20"/>
      <c r="K146" s="20"/>
      <c r="L146" s="20"/>
      <c r="M146" s="20"/>
      <c r="N146" s="20"/>
      <c r="O146" s="20"/>
      <c r="P146" s="20"/>
      <c r="Q146" s="20"/>
      <c r="R146" s="20"/>
      <c r="S146" s="20"/>
      <c r="T146" s="20"/>
      <c r="U146" s="20"/>
      <c r="V146" s="20"/>
      <c r="W146" s="20"/>
      <c r="X146" s="20"/>
      <c r="Y146" s="20"/>
      <c r="Z146" s="20"/>
    </row>
    <row r="147" ht="15.75" customHeight="1" spans="1:26">
      <c r="A147" s="20"/>
      <c r="B147" s="120"/>
      <c r="C147" s="120"/>
      <c r="D147" s="120"/>
      <c r="E147" s="20"/>
      <c r="F147" s="20"/>
      <c r="G147" s="20"/>
      <c r="H147" s="20"/>
      <c r="I147" s="20"/>
      <c r="J147" s="20"/>
      <c r="K147" s="20"/>
      <c r="L147" s="20"/>
      <c r="M147" s="20"/>
      <c r="N147" s="20"/>
      <c r="O147" s="20"/>
      <c r="P147" s="20"/>
      <c r="Q147" s="20"/>
      <c r="R147" s="20"/>
      <c r="S147" s="20"/>
      <c r="T147" s="20"/>
      <c r="U147" s="20"/>
      <c r="V147" s="20"/>
      <c r="W147" s="20"/>
      <c r="X147" s="20"/>
      <c r="Y147" s="20"/>
      <c r="Z147" s="20"/>
    </row>
    <row r="148" ht="15.75" customHeight="1" spans="1:26">
      <c r="A148" s="20"/>
      <c r="B148" s="120"/>
      <c r="C148" s="120"/>
      <c r="D148" s="120"/>
      <c r="E148" s="20"/>
      <c r="F148" s="20"/>
      <c r="G148" s="20"/>
      <c r="H148" s="20"/>
      <c r="I148" s="20"/>
      <c r="J148" s="20"/>
      <c r="K148" s="20"/>
      <c r="L148" s="20"/>
      <c r="M148" s="20"/>
      <c r="N148" s="20"/>
      <c r="O148" s="20"/>
      <c r="P148" s="20"/>
      <c r="Q148" s="20"/>
      <c r="R148" s="20"/>
      <c r="S148" s="20"/>
      <c r="T148" s="20"/>
      <c r="U148" s="20"/>
      <c r="V148" s="20"/>
      <c r="W148" s="20"/>
      <c r="X148" s="20"/>
      <c r="Y148" s="20"/>
      <c r="Z148" s="20"/>
    </row>
    <row r="149" ht="15.75" customHeight="1" spans="1:26">
      <c r="A149" s="20"/>
      <c r="B149" s="120"/>
      <c r="C149" s="120"/>
      <c r="D149" s="120"/>
      <c r="E149" s="20"/>
      <c r="F149" s="20"/>
      <c r="G149" s="20"/>
      <c r="H149" s="20"/>
      <c r="I149" s="20"/>
      <c r="J149" s="20"/>
      <c r="K149" s="20"/>
      <c r="L149" s="20"/>
      <c r="M149" s="20"/>
      <c r="N149" s="20"/>
      <c r="O149" s="20"/>
      <c r="P149" s="20"/>
      <c r="Q149" s="20"/>
      <c r="R149" s="20"/>
      <c r="S149" s="20"/>
      <c r="T149" s="20"/>
      <c r="U149" s="20"/>
      <c r="V149" s="20"/>
      <c r="W149" s="20"/>
      <c r="X149" s="20"/>
      <c r="Y149" s="20"/>
      <c r="Z149" s="20"/>
    </row>
    <row r="150" ht="15.75" customHeight="1" spans="1:26">
      <c r="A150" s="20"/>
      <c r="B150" s="120"/>
      <c r="C150" s="120"/>
      <c r="D150" s="120"/>
      <c r="E150" s="20"/>
      <c r="F150" s="20"/>
      <c r="G150" s="20"/>
      <c r="H150" s="20"/>
      <c r="I150" s="20"/>
      <c r="J150" s="20"/>
      <c r="K150" s="20"/>
      <c r="L150" s="20"/>
      <c r="M150" s="20"/>
      <c r="N150" s="20"/>
      <c r="O150" s="20"/>
      <c r="P150" s="20"/>
      <c r="Q150" s="20"/>
      <c r="R150" s="20"/>
      <c r="S150" s="20"/>
      <c r="T150" s="20"/>
      <c r="U150" s="20"/>
      <c r="V150" s="20"/>
      <c r="W150" s="20"/>
      <c r="X150" s="20"/>
      <c r="Y150" s="20"/>
      <c r="Z150" s="20"/>
    </row>
    <row r="151" ht="15.75" customHeight="1" spans="1:26">
      <c r="A151" s="20"/>
      <c r="B151" s="120"/>
      <c r="C151" s="120"/>
      <c r="D151" s="120"/>
      <c r="E151" s="20"/>
      <c r="F151" s="20"/>
      <c r="G151" s="20"/>
      <c r="H151" s="20"/>
      <c r="I151" s="20"/>
      <c r="J151" s="20"/>
      <c r="K151" s="20"/>
      <c r="L151" s="20"/>
      <c r="M151" s="20"/>
      <c r="N151" s="20"/>
      <c r="O151" s="20"/>
      <c r="P151" s="20"/>
      <c r="Q151" s="20"/>
      <c r="R151" s="20"/>
      <c r="S151" s="20"/>
      <c r="T151" s="20"/>
      <c r="U151" s="20"/>
      <c r="V151" s="20"/>
      <c r="W151" s="20"/>
      <c r="X151" s="20"/>
      <c r="Y151" s="20"/>
      <c r="Z151" s="20"/>
    </row>
    <row r="152" ht="15.75" customHeight="1" spans="1:26">
      <c r="A152" s="20"/>
      <c r="B152" s="120"/>
      <c r="C152" s="120"/>
      <c r="D152" s="120"/>
      <c r="E152" s="20"/>
      <c r="F152" s="20"/>
      <c r="G152" s="20"/>
      <c r="H152" s="20"/>
      <c r="I152" s="20"/>
      <c r="J152" s="20"/>
      <c r="K152" s="20"/>
      <c r="L152" s="20"/>
      <c r="M152" s="20"/>
      <c r="N152" s="20"/>
      <c r="O152" s="20"/>
      <c r="P152" s="20"/>
      <c r="Q152" s="20"/>
      <c r="R152" s="20"/>
      <c r="S152" s="20"/>
      <c r="T152" s="20"/>
      <c r="U152" s="20"/>
      <c r="V152" s="20"/>
      <c r="W152" s="20"/>
      <c r="X152" s="20"/>
      <c r="Y152" s="20"/>
      <c r="Z152" s="20"/>
    </row>
    <row r="153" ht="15.75" customHeight="1" spans="1:26">
      <c r="A153" s="20"/>
      <c r="B153" s="120"/>
      <c r="C153" s="120"/>
      <c r="D153" s="120"/>
      <c r="E153" s="20"/>
      <c r="F153" s="20"/>
      <c r="G153" s="20"/>
      <c r="H153" s="20"/>
      <c r="I153" s="20"/>
      <c r="J153" s="20"/>
      <c r="K153" s="20"/>
      <c r="L153" s="20"/>
      <c r="M153" s="20"/>
      <c r="N153" s="20"/>
      <c r="O153" s="20"/>
      <c r="P153" s="20"/>
      <c r="Q153" s="20"/>
      <c r="R153" s="20"/>
      <c r="S153" s="20"/>
      <c r="T153" s="20"/>
      <c r="U153" s="20"/>
      <c r="V153" s="20"/>
      <c r="W153" s="20"/>
      <c r="X153" s="20"/>
      <c r="Y153" s="20"/>
      <c r="Z153" s="20"/>
    </row>
    <row r="154" ht="15.75" customHeight="1" spans="1:26">
      <c r="A154" s="20"/>
      <c r="B154" s="120"/>
      <c r="C154" s="120"/>
      <c r="D154" s="120"/>
      <c r="E154" s="20"/>
      <c r="F154" s="20"/>
      <c r="G154" s="20"/>
      <c r="H154" s="20"/>
      <c r="I154" s="20"/>
      <c r="J154" s="20"/>
      <c r="K154" s="20"/>
      <c r="L154" s="20"/>
      <c r="M154" s="20"/>
      <c r="N154" s="20"/>
      <c r="O154" s="20"/>
      <c r="P154" s="20"/>
      <c r="Q154" s="20"/>
      <c r="R154" s="20"/>
      <c r="S154" s="20"/>
      <c r="T154" s="20"/>
      <c r="U154" s="20"/>
      <c r="V154" s="20"/>
      <c r="W154" s="20"/>
      <c r="X154" s="20"/>
      <c r="Y154" s="20"/>
      <c r="Z154" s="20"/>
    </row>
    <row r="155" ht="15.75" customHeight="1" spans="1:26">
      <c r="A155" s="20"/>
      <c r="B155" s="120"/>
      <c r="C155" s="120"/>
      <c r="D155" s="120"/>
      <c r="E155" s="20"/>
      <c r="F155" s="20"/>
      <c r="G155" s="20"/>
      <c r="H155" s="20"/>
      <c r="I155" s="20"/>
      <c r="J155" s="20"/>
      <c r="K155" s="20"/>
      <c r="L155" s="20"/>
      <c r="M155" s="20"/>
      <c r="N155" s="20"/>
      <c r="O155" s="20"/>
      <c r="P155" s="20"/>
      <c r="Q155" s="20"/>
      <c r="R155" s="20"/>
      <c r="S155" s="20"/>
      <c r="T155" s="20"/>
      <c r="U155" s="20"/>
      <c r="V155" s="20"/>
      <c r="W155" s="20"/>
      <c r="X155" s="20"/>
      <c r="Y155" s="20"/>
      <c r="Z155" s="20"/>
    </row>
    <row r="156" ht="15.75" customHeight="1" spans="1:26">
      <c r="A156" s="20"/>
      <c r="B156" s="120"/>
      <c r="C156" s="120"/>
      <c r="D156" s="120"/>
      <c r="E156" s="20"/>
      <c r="F156" s="20"/>
      <c r="G156" s="20"/>
      <c r="H156" s="20"/>
      <c r="I156" s="20"/>
      <c r="J156" s="20"/>
      <c r="K156" s="20"/>
      <c r="L156" s="20"/>
      <c r="M156" s="20"/>
      <c r="N156" s="20"/>
      <c r="O156" s="20"/>
      <c r="P156" s="20"/>
      <c r="Q156" s="20"/>
      <c r="R156" s="20"/>
      <c r="S156" s="20"/>
      <c r="T156" s="20"/>
      <c r="U156" s="20"/>
      <c r="V156" s="20"/>
      <c r="W156" s="20"/>
      <c r="X156" s="20"/>
      <c r="Y156" s="20"/>
      <c r="Z156" s="20"/>
    </row>
    <row r="157" ht="15.75" customHeight="1" spans="1:26">
      <c r="A157" s="20"/>
      <c r="B157" s="120"/>
      <c r="C157" s="120"/>
      <c r="D157" s="120"/>
      <c r="E157" s="20"/>
      <c r="F157" s="20"/>
      <c r="G157" s="20"/>
      <c r="H157" s="20"/>
      <c r="I157" s="20"/>
      <c r="J157" s="20"/>
      <c r="K157" s="20"/>
      <c r="L157" s="20"/>
      <c r="M157" s="20"/>
      <c r="N157" s="20"/>
      <c r="O157" s="20"/>
      <c r="P157" s="20"/>
      <c r="Q157" s="20"/>
      <c r="R157" s="20"/>
      <c r="S157" s="20"/>
      <c r="T157" s="20"/>
      <c r="U157" s="20"/>
      <c r="V157" s="20"/>
      <c r="W157" s="20"/>
      <c r="X157" s="20"/>
      <c r="Y157" s="20"/>
      <c r="Z157" s="20"/>
    </row>
    <row r="158" ht="15.75" customHeight="1" spans="1:26">
      <c r="A158" s="20"/>
      <c r="B158" s="120"/>
      <c r="C158" s="120"/>
      <c r="D158" s="120"/>
      <c r="E158" s="20"/>
      <c r="F158" s="20"/>
      <c r="G158" s="20"/>
      <c r="H158" s="20"/>
      <c r="I158" s="20"/>
      <c r="J158" s="20"/>
      <c r="K158" s="20"/>
      <c r="L158" s="20"/>
      <c r="M158" s="20"/>
      <c r="N158" s="20"/>
      <c r="O158" s="20"/>
      <c r="P158" s="20"/>
      <c r="Q158" s="20"/>
      <c r="R158" s="20"/>
      <c r="S158" s="20"/>
      <c r="T158" s="20"/>
      <c r="U158" s="20"/>
      <c r="V158" s="20"/>
      <c r="W158" s="20"/>
      <c r="X158" s="20"/>
      <c r="Y158" s="20"/>
      <c r="Z158" s="20"/>
    </row>
    <row r="159" ht="15.75" customHeight="1" spans="1:26">
      <c r="A159" s="20"/>
      <c r="B159" s="120"/>
      <c r="C159" s="120"/>
      <c r="D159" s="120"/>
      <c r="E159" s="20"/>
      <c r="F159" s="20"/>
      <c r="G159" s="20"/>
      <c r="H159" s="20"/>
      <c r="I159" s="20"/>
      <c r="J159" s="20"/>
      <c r="K159" s="20"/>
      <c r="L159" s="20"/>
      <c r="M159" s="20"/>
      <c r="N159" s="20"/>
      <c r="O159" s="20"/>
      <c r="P159" s="20"/>
      <c r="Q159" s="20"/>
      <c r="R159" s="20"/>
      <c r="S159" s="20"/>
      <c r="T159" s="20"/>
      <c r="U159" s="20"/>
      <c r="V159" s="20"/>
      <c r="W159" s="20"/>
      <c r="X159" s="20"/>
      <c r="Y159" s="20"/>
      <c r="Z159" s="20"/>
    </row>
    <row r="160" ht="15.75" customHeight="1" spans="1:26">
      <c r="A160" s="20"/>
      <c r="B160" s="120"/>
      <c r="C160" s="120"/>
      <c r="D160" s="120"/>
      <c r="E160" s="20"/>
      <c r="F160" s="20"/>
      <c r="G160" s="20"/>
      <c r="H160" s="20"/>
      <c r="I160" s="20"/>
      <c r="J160" s="20"/>
      <c r="K160" s="20"/>
      <c r="L160" s="20"/>
      <c r="M160" s="20"/>
      <c r="N160" s="20"/>
      <c r="O160" s="20"/>
      <c r="P160" s="20"/>
      <c r="Q160" s="20"/>
      <c r="R160" s="20"/>
      <c r="S160" s="20"/>
      <c r="T160" s="20"/>
      <c r="U160" s="20"/>
      <c r="V160" s="20"/>
      <c r="W160" s="20"/>
      <c r="X160" s="20"/>
      <c r="Y160" s="20"/>
      <c r="Z160" s="20"/>
    </row>
    <row r="161" ht="15.75" customHeight="1" spans="1:26">
      <c r="A161" s="20"/>
      <c r="B161" s="120"/>
      <c r="C161" s="120"/>
      <c r="D161" s="120"/>
      <c r="E161" s="20"/>
      <c r="F161" s="20"/>
      <c r="G161" s="20"/>
      <c r="H161" s="20"/>
      <c r="I161" s="20"/>
      <c r="J161" s="20"/>
      <c r="K161" s="20"/>
      <c r="L161" s="20"/>
      <c r="M161" s="20"/>
      <c r="N161" s="20"/>
      <c r="O161" s="20"/>
      <c r="P161" s="20"/>
      <c r="Q161" s="20"/>
      <c r="R161" s="20"/>
      <c r="S161" s="20"/>
      <c r="T161" s="20"/>
      <c r="U161" s="20"/>
      <c r="V161" s="20"/>
      <c r="W161" s="20"/>
      <c r="X161" s="20"/>
      <c r="Y161" s="20"/>
      <c r="Z161" s="20"/>
    </row>
    <row r="162" ht="15.75" customHeight="1" spans="1:26">
      <c r="A162" s="20"/>
      <c r="B162" s="120"/>
      <c r="C162" s="120"/>
      <c r="D162" s="120"/>
      <c r="E162" s="20"/>
      <c r="F162" s="20"/>
      <c r="G162" s="20"/>
      <c r="H162" s="20"/>
      <c r="I162" s="20"/>
      <c r="J162" s="20"/>
      <c r="K162" s="20"/>
      <c r="L162" s="20"/>
      <c r="M162" s="20"/>
      <c r="N162" s="20"/>
      <c r="O162" s="20"/>
      <c r="P162" s="20"/>
      <c r="Q162" s="20"/>
      <c r="R162" s="20"/>
      <c r="S162" s="20"/>
      <c r="T162" s="20"/>
      <c r="U162" s="20"/>
      <c r="V162" s="20"/>
      <c r="W162" s="20"/>
      <c r="X162" s="20"/>
      <c r="Y162" s="20"/>
      <c r="Z162" s="20"/>
    </row>
    <row r="163" ht="15.75" customHeight="1" spans="1:26">
      <c r="A163" s="20"/>
      <c r="B163" s="120"/>
      <c r="C163" s="120"/>
      <c r="D163" s="120"/>
      <c r="E163" s="20"/>
      <c r="F163" s="20"/>
      <c r="G163" s="20"/>
      <c r="H163" s="20"/>
      <c r="I163" s="20"/>
      <c r="J163" s="20"/>
      <c r="K163" s="20"/>
      <c r="L163" s="20"/>
      <c r="M163" s="20"/>
      <c r="N163" s="20"/>
      <c r="O163" s="20"/>
      <c r="P163" s="20"/>
      <c r="Q163" s="20"/>
      <c r="R163" s="20"/>
      <c r="S163" s="20"/>
      <c r="T163" s="20"/>
      <c r="U163" s="20"/>
      <c r="V163" s="20"/>
      <c r="W163" s="20"/>
      <c r="X163" s="20"/>
      <c r="Y163" s="20"/>
      <c r="Z163" s="20"/>
    </row>
    <row r="164" ht="15.75" customHeight="1" spans="1:26">
      <c r="A164" s="20"/>
      <c r="B164" s="120"/>
      <c r="C164" s="120"/>
      <c r="D164" s="120"/>
      <c r="E164" s="20"/>
      <c r="F164" s="20"/>
      <c r="G164" s="20"/>
      <c r="H164" s="20"/>
      <c r="I164" s="20"/>
      <c r="J164" s="20"/>
      <c r="K164" s="20"/>
      <c r="L164" s="20"/>
      <c r="M164" s="20"/>
      <c r="N164" s="20"/>
      <c r="O164" s="20"/>
      <c r="P164" s="20"/>
      <c r="Q164" s="20"/>
      <c r="R164" s="20"/>
      <c r="S164" s="20"/>
      <c r="T164" s="20"/>
      <c r="U164" s="20"/>
      <c r="V164" s="20"/>
      <c r="W164" s="20"/>
      <c r="X164" s="20"/>
      <c r="Y164" s="20"/>
      <c r="Z164" s="20"/>
    </row>
    <row r="165" ht="15.75" customHeight="1" spans="1:26">
      <c r="A165" s="20"/>
      <c r="B165" s="120"/>
      <c r="C165" s="120"/>
      <c r="D165" s="120"/>
      <c r="E165" s="20"/>
      <c r="F165" s="20"/>
      <c r="G165" s="20"/>
      <c r="H165" s="20"/>
      <c r="I165" s="20"/>
      <c r="J165" s="20"/>
      <c r="K165" s="20"/>
      <c r="L165" s="20"/>
      <c r="M165" s="20"/>
      <c r="N165" s="20"/>
      <c r="O165" s="20"/>
      <c r="P165" s="20"/>
      <c r="Q165" s="20"/>
      <c r="R165" s="20"/>
      <c r="S165" s="20"/>
      <c r="T165" s="20"/>
      <c r="U165" s="20"/>
      <c r="V165" s="20"/>
      <c r="W165" s="20"/>
      <c r="X165" s="20"/>
      <c r="Y165" s="20"/>
      <c r="Z165" s="20"/>
    </row>
    <row r="166" ht="15.75" customHeight="1" spans="1:26">
      <c r="A166" s="20"/>
      <c r="B166" s="120"/>
      <c r="C166" s="120"/>
      <c r="D166" s="120"/>
      <c r="E166" s="20"/>
      <c r="F166" s="20"/>
      <c r="G166" s="20"/>
      <c r="H166" s="20"/>
      <c r="I166" s="20"/>
      <c r="J166" s="20"/>
      <c r="K166" s="20"/>
      <c r="L166" s="20"/>
      <c r="M166" s="20"/>
      <c r="N166" s="20"/>
      <c r="O166" s="20"/>
      <c r="P166" s="20"/>
      <c r="Q166" s="20"/>
      <c r="R166" s="20"/>
      <c r="S166" s="20"/>
      <c r="T166" s="20"/>
      <c r="U166" s="20"/>
      <c r="V166" s="20"/>
      <c r="W166" s="20"/>
      <c r="X166" s="20"/>
      <c r="Y166" s="20"/>
      <c r="Z166" s="20"/>
    </row>
    <row r="167" ht="15.75" customHeight="1" spans="1:26">
      <c r="A167" s="20"/>
      <c r="B167" s="120"/>
      <c r="C167" s="120"/>
      <c r="D167" s="120"/>
      <c r="E167" s="20"/>
      <c r="F167" s="20"/>
      <c r="G167" s="20"/>
      <c r="H167" s="20"/>
      <c r="I167" s="20"/>
      <c r="J167" s="20"/>
      <c r="K167" s="20"/>
      <c r="L167" s="20"/>
      <c r="M167" s="20"/>
      <c r="N167" s="20"/>
      <c r="O167" s="20"/>
      <c r="P167" s="20"/>
      <c r="Q167" s="20"/>
      <c r="R167" s="20"/>
      <c r="S167" s="20"/>
      <c r="T167" s="20"/>
      <c r="U167" s="20"/>
      <c r="V167" s="20"/>
      <c r="W167" s="20"/>
      <c r="X167" s="20"/>
      <c r="Y167" s="20"/>
      <c r="Z167" s="20"/>
    </row>
    <row r="168" ht="15.75" customHeight="1" spans="1:26">
      <c r="A168" s="20"/>
      <c r="B168" s="120"/>
      <c r="C168" s="120"/>
      <c r="D168" s="120"/>
      <c r="E168" s="20"/>
      <c r="F168" s="20"/>
      <c r="G168" s="20"/>
      <c r="H168" s="20"/>
      <c r="I168" s="20"/>
      <c r="J168" s="20"/>
      <c r="K168" s="20"/>
      <c r="L168" s="20"/>
      <c r="M168" s="20"/>
      <c r="N168" s="20"/>
      <c r="O168" s="20"/>
      <c r="P168" s="20"/>
      <c r="Q168" s="20"/>
      <c r="R168" s="20"/>
      <c r="S168" s="20"/>
      <c r="T168" s="20"/>
      <c r="U168" s="20"/>
      <c r="V168" s="20"/>
      <c r="W168" s="20"/>
      <c r="X168" s="20"/>
      <c r="Y168" s="20"/>
      <c r="Z168" s="20"/>
    </row>
    <row r="169" ht="15.75" customHeight="1" spans="1:26">
      <c r="A169" s="20"/>
      <c r="B169" s="120"/>
      <c r="C169" s="120"/>
      <c r="D169" s="120"/>
      <c r="E169" s="20"/>
      <c r="F169" s="20"/>
      <c r="G169" s="20"/>
      <c r="H169" s="20"/>
      <c r="I169" s="20"/>
      <c r="J169" s="20"/>
      <c r="K169" s="20"/>
      <c r="L169" s="20"/>
      <c r="M169" s="20"/>
      <c r="N169" s="20"/>
      <c r="O169" s="20"/>
      <c r="P169" s="20"/>
      <c r="Q169" s="20"/>
      <c r="R169" s="20"/>
      <c r="S169" s="20"/>
      <c r="T169" s="20"/>
      <c r="U169" s="20"/>
      <c r="V169" s="20"/>
      <c r="W169" s="20"/>
      <c r="X169" s="20"/>
      <c r="Y169" s="20"/>
      <c r="Z169" s="20"/>
    </row>
    <row r="170" ht="15.75" customHeight="1" spans="1:26">
      <c r="A170" s="20"/>
      <c r="B170" s="120"/>
      <c r="C170" s="120"/>
      <c r="D170" s="120"/>
      <c r="E170" s="20"/>
      <c r="F170" s="20"/>
      <c r="G170" s="20"/>
      <c r="H170" s="20"/>
      <c r="I170" s="20"/>
      <c r="J170" s="20"/>
      <c r="K170" s="20"/>
      <c r="L170" s="20"/>
      <c r="M170" s="20"/>
      <c r="N170" s="20"/>
      <c r="O170" s="20"/>
      <c r="P170" s="20"/>
      <c r="Q170" s="20"/>
      <c r="R170" s="20"/>
      <c r="S170" s="20"/>
      <c r="T170" s="20"/>
      <c r="U170" s="20"/>
      <c r="V170" s="20"/>
      <c r="W170" s="20"/>
      <c r="X170" s="20"/>
      <c r="Y170" s="20"/>
      <c r="Z170" s="20"/>
    </row>
    <row r="171" ht="15.75" customHeight="1" spans="1:26">
      <c r="A171" s="20"/>
      <c r="B171" s="120"/>
      <c r="C171" s="120"/>
      <c r="D171" s="120"/>
      <c r="E171" s="20"/>
      <c r="F171" s="20"/>
      <c r="G171" s="20"/>
      <c r="H171" s="20"/>
      <c r="I171" s="20"/>
      <c r="J171" s="20"/>
      <c r="K171" s="20"/>
      <c r="L171" s="20"/>
      <c r="M171" s="20"/>
      <c r="N171" s="20"/>
      <c r="O171" s="20"/>
      <c r="P171" s="20"/>
      <c r="Q171" s="20"/>
      <c r="R171" s="20"/>
      <c r="S171" s="20"/>
      <c r="T171" s="20"/>
      <c r="U171" s="20"/>
      <c r="V171" s="20"/>
      <c r="W171" s="20"/>
      <c r="X171" s="20"/>
      <c r="Y171" s="20"/>
      <c r="Z171" s="20"/>
    </row>
    <row r="172" ht="15.75" customHeight="1" spans="1:26">
      <c r="A172" s="20"/>
      <c r="B172" s="120"/>
      <c r="C172" s="120"/>
      <c r="D172" s="120"/>
      <c r="E172" s="20"/>
      <c r="F172" s="20"/>
      <c r="G172" s="20"/>
      <c r="H172" s="20"/>
      <c r="I172" s="20"/>
      <c r="J172" s="20"/>
      <c r="K172" s="20"/>
      <c r="L172" s="20"/>
      <c r="M172" s="20"/>
      <c r="N172" s="20"/>
      <c r="O172" s="20"/>
      <c r="P172" s="20"/>
      <c r="Q172" s="20"/>
      <c r="R172" s="20"/>
      <c r="S172" s="20"/>
      <c r="T172" s="20"/>
      <c r="U172" s="20"/>
      <c r="V172" s="20"/>
      <c r="W172" s="20"/>
      <c r="X172" s="20"/>
      <c r="Y172" s="20"/>
      <c r="Z172" s="20"/>
    </row>
    <row r="173" ht="15.75" customHeight="1" spans="1:26">
      <c r="A173" s="20"/>
      <c r="B173" s="120"/>
      <c r="C173" s="120"/>
      <c r="D173" s="120"/>
      <c r="E173" s="20"/>
      <c r="F173" s="20"/>
      <c r="G173" s="20"/>
      <c r="H173" s="20"/>
      <c r="I173" s="20"/>
      <c r="J173" s="20"/>
      <c r="K173" s="20"/>
      <c r="L173" s="20"/>
      <c r="M173" s="20"/>
      <c r="N173" s="20"/>
      <c r="O173" s="20"/>
      <c r="P173" s="20"/>
      <c r="Q173" s="20"/>
      <c r="R173" s="20"/>
      <c r="S173" s="20"/>
      <c r="T173" s="20"/>
      <c r="U173" s="20"/>
      <c r="V173" s="20"/>
      <c r="W173" s="20"/>
      <c r="X173" s="20"/>
      <c r="Y173" s="20"/>
      <c r="Z173" s="20"/>
    </row>
    <row r="174" ht="15.75" customHeight="1" spans="1:26">
      <c r="A174" s="20"/>
      <c r="B174" s="120"/>
      <c r="C174" s="120"/>
      <c r="D174" s="120"/>
      <c r="E174" s="20"/>
      <c r="F174" s="20"/>
      <c r="G174" s="20"/>
      <c r="H174" s="20"/>
      <c r="I174" s="20"/>
      <c r="J174" s="20"/>
      <c r="K174" s="20"/>
      <c r="L174" s="20"/>
      <c r="M174" s="20"/>
      <c r="N174" s="20"/>
      <c r="O174" s="20"/>
      <c r="P174" s="20"/>
      <c r="Q174" s="20"/>
      <c r="R174" s="20"/>
      <c r="S174" s="20"/>
      <c r="T174" s="20"/>
      <c r="U174" s="20"/>
      <c r="V174" s="20"/>
      <c r="W174" s="20"/>
      <c r="X174" s="20"/>
      <c r="Y174" s="20"/>
      <c r="Z174" s="20"/>
    </row>
    <row r="175" ht="15.75" customHeight="1" spans="1:26">
      <c r="A175" s="20"/>
      <c r="B175" s="120"/>
      <c r="C175" s="120"/>
      <c r="D175" s="120"/>
      <c r="E175" s="20"/>
      <c r="F175" s="20"/>
      <c r="G175" s="20"/>
      <c r="H175" s="20"/>
      <c r="I175" s="20"/>
      <c r="J175" s="20"/>
      <c r="K175" s="20"/>
      <c r="L175" s="20"/>
      <c r="M175" s="20"/>
      <c r="N175" s="20"/>
      <c r="O175" s="20"/>
      <c r="P175" s="20"/>
      <c r="Q175" s="20"/>
      <c r="R175" s="20"/>
      <c r="S175" s="20"/>
      <c r="T175" s="20"/>
      <c r="U175" s="20"/>
      <c r="V175" s="20"/>
      <c r="W175" s="20"/>
      <c r="X175" s="20"/>
      <c r="Y175" s="20"/>
      <c r="Z175" s="20"/>
    </row>
    <row r="176" ht="15.75" customHeight="1" spans="1:26">
      <c r="A176" s="20"/>
      <c r="B176" s="120"/>
      <c r="C176" s="120"/>
      <c r="D176" s="120"/>
      <c r="E176" s="20"/>
      <c r="F176" s="20"/>
      <c r="G176" s="20"/>
      <c r="H176" s="20"/>
      <c r="I176" s="20"/>
      <c r="J176" s="20"/>
      <c r="K176" s="20"/>
      <c r="L176" s="20"/>
      <c r="M176" s="20"/>
      <c r="N176" s="20"/>
      <c r="O176" s="20"/>
      <c r="P176" s="20"/>
      <c r="Q176" s="20"/>
      <c r="R176" s="20"/>
      <c r="S176" s="20"/>
      <c r="T176" s="20"/>
      <c r="U176" s="20"/>
      <c r="V176" s="20"/>
      <c r="W176" s="20"/>
      <c r="X176" s="20"/>
      <c r="Y176" s="20"/>
      <c r="Z176" s="20"/>
    </row>
    <row r="177" ht="15.75" customHeight="1" spans="1:26">
      <c r="A177" s="20"/>
      <c r="B177" s="120"/>
      <c r="C177" s="120"/>
      <c r="D177" s="120"/>
      <c r="E177" s="20"/>
      <c r="F177" s="20"/>
      <c r="G177" s="20"/>
      <c r="H177" s="20"/>
      <c r="I177" s="20"/>
      <c r="J177" s="20"/>
      <c r="K177" s="20"/>
      <c r="L177" s="20"/>
      <c r="M177" s="20"/>
      <c r="N177" s="20"/>
      <c r="O177" s="20"/>
      <c r="P177" s="20"/>
      <c r="Q177" s="20"/>
      <c r="R177" s="20"/>
      <c r="S177" s="20"/>
      <c r="T177" s="20"/>
      <c r="U177" s="20"/>
      <c r="V177" s="20"/>
      <c r="W177" s="20"/>
      <c r="X177" s="20"/>
      <c r="Y177" s="20"/>
      <c r="Z177" s="20"/>
    </row>
    <row r="178" ht="15.75" customHeight="1" spans="1:26">
      <c r="A178" s="20"/>
      <c r="B178" s="120"/>
      <c r="C178" s="120"/>
      <c r="D178" s="120"/>
      <c r="E178" s="20"/>
      <c r="F178" s="20"/>
      <c r="G178" s="20"/>
      <c r="H178" s="20"/>
      <c r="I178" s="20"/>
      <c r="J178" s="20"/>
      <c r="K178" s="20"/>
      <c r="L178" s="20"/>
      <c r="M178" s="20"/>
      <c r="N178" s="20"/>
      <c r="O178" s="20"/>
      <c r="P178" s="20"/>
      <c r="Q178" s="20"/>
      <c r="R178" s="20"/>
      <c r="S178" s="20"/>
      <c r="T178" s="20"/>
      <c r="U178" s="20"/>
      <c r="V178" s="20"/>
      <c r="W178" s="20"/>
      <c r="X178" s="20"/>
      <c r="Y178" s="20"/>
      <c r="Z178" s="20"/>
    </row>
    <row r="179" ht="15.75" customHeight="1" spans="1:26">
      <c r="A179" s="20"/>
      <c r="B179" s="120"/>
      <c r="C179" s="120"/>
      <c r="D179" s="120"/>
      <c r="E179" s="20"/>
      <c r="F179" s="20"/>
      <c r="G179" s="20"/>
      <c r="H179" s="20"/>
      <c r="I179" s="20"/>
      <c r="J179" s="20"/>
      <c r="K179" s="20"/>
      <c r="L179" s="20"/>
      <c r="M179" s="20"/>
      <c r="N179" s="20"/>
      <c r="O179" s="20"/>
      <c r="P179" s="20"/>
      <c r="Q179" s="20"/>
      <c r="R179" s="20"/>
      <c r="S179" s="20"/>
      <c r="T179" s="20"/>
      <c r="U179" s="20"/>
      <c r="V179" s="20"/>
      <c r="W179" s="20"/>
      <c r="X179" s="20"/>
      <c r="Y179" s="20"/>
      <c r="Z179" s="20"/>
    </row>
    <row r="180" ht="15.75" customHeight="1" spans="1:26">
      <c r="A180" s="20"/>
      <c r="B180" s="120"/>
      <c r="C180" s="120"/>
      <c r="D180" s="120"/>
      <c r="E180" s="20"/>
      <c r="F180" s="20"/>
      <c r="G180" s="20"/>
      <c r="H180" s="20"/>
      <c r="I180" s="20"/>
      <c r="J180" s="20"/>
      <c r="K180" s="20"/>
      <c r="L180" s="20"/>
      <c r="M180" s="20"/>
      <c r="N180" s="20"/>
      <c r="O180" s="20"/>
      <c r="P180" s="20"/>
      <c r="Q180" s="20"/>
      <c r="R180" s="20"/>
      <c r="S180" s="20"/>
      <c r="T180" s="20"/>
      <c r="U180" s="20"/>
      <c r="V180" s="20"/>
      <c r="W180" s="20"/>
      <c r="X180" s="20"/>
      <c r="Y180" s="20"/>
      <c r="Z180" s="20"/>
    </row>
    <row r="181" ht="15.75" customHeight="1" spans="1:26">
      <c r="A181" s="20"/>
      <c r="B181" s="120"/>
      <c r="C181" s="120"/>
      <c r="D181" s="120"/>
      <c r="E181" s="20"/>
      <c r="F181" s="20"/>
      <c r="G181" s="20"/>
      <c r="H181" s="20"/>
      <c r="I181" s="20"/>
      <c r="J181" s="20"/>
      <c r="K181" s="20"/>
      <c r="L181" s="20"/>
      <c r="M181" s="20"/>
      <c r="N181" s="20"/>
      <c r="O181" s="20"/>
      <c r="P181" s="20"/>
      <c r="Q181" s="20"/>
      <c r="R181" s="20"/>
      <c r="S181" s="20"/>
      <c r="T181" s="20"/>
      <c r="U181" s="20"/>
      <c r="V181" s="20"/>
      <c r="W181" s="20"/>
      <c r="X181" s="20"/>
      <c r="Y181" s="20"/>
      <c r="Z181" s="20"/>
    </row>
    <row r="182" ht="15.75" customHeight="1" spans="1:26">
      <c r="A182" s="20"/>
      <c r="B182" s="120"/>
      <c r="C182" s="120"/>
      <c r="D182" s="120"/>
      <c r="E182" s="20"/>
      <c r="F182" s="20"/>
      <c r="G182" s="20"/>
      <c r="H182" s="20"/>
      <c r="I182" s="20"/>
      <c r="J182" s="20"/>
      <c r="K182" s="20"/>
      <c r="L182" s="20"/>
      <c r="M182" s="20"/>
      <c r="N182" s="20"/>
      <c r="O182" s="20"/>
      <c r="P182" s="20"/>
      <c r="Q182" s="20"/>
      <c r="R182" s="20"/>
      <c r="S182" s="20"/>
      <c r="T182" s="20"/>
      <c r="U182" s="20"/>
      <c r="V182" s="20"/>
      <c r="W182" s="20"/>
      <c r="X182" s="20"/>
      <c r="Y182" s="20"/>
      <c r="Z182" s="20"/>
    </row>
    <row r="183" ht="15.75" customHeight="1" spans="1:26">
      <c r="A183" s="20"/>
      <c r="B183" s="120"/>
      <c r="C183" s="120"/>
      <c r="D183" s="120"/>
      <c r="E183" s="20"/>
      <c r="F183" s="20"/>
      <c r="G183" s="20"/>
      <c r="H183" s="20"/>
      <c r="I183" s="20"/>
      <c r="J183" s="20"/>
      <c r="K183" s="20"/>
      <c r="L183" s="20"/>
      <c r="M183" s="20"/>
      <c r="N183" s="20"/>
      <c r="O183" s="20"/>
      <c r="P183" s="20"/>
      <c r="Q183" s="20"/>
      <c r="R183" s="20"/>
      <c r="S183" s="20"/>
      <c r="T183" s="20"/>
      <c r="U183" s="20"/>
      <c r="V183" s="20"/>
      <c r="W183" s="20"/>
      <c r="X183" s="20"/>
      <c r="Y183" s="20"/>
      <c r="Z183" s="20"/>
    </row>
    <row r="184" ht="15.75" customHeight="1" spans="1:26">
      <c r="A184" s="20"/>
      <c r="B184" s="120"/>
      <c r="C184" s="120"/>
      <c r="D184" s="120"/>
      <c r="E184" s="20"/>
      <c r="F184" s="20"/>
      <c r="G184" s="20"/>
      <c r="H184" s="20"/>
      <c r="I184" s="20"/>
      <c r="J184" s="20"/>
      <c r="K184" s="20"/>
      <c r="L184" s="20"/>
      <c r="M184" s="20"/>
      <c r="N184" s="20"/>
      <c r="O184" s="20"/>
      <c r="P184" s="20"/>
      <c r="Q184" s="20"/>
      <c r="R184" s="20"/>
      <c r="S184" s="20"/>
      <c r="T184" s="20"/>
      <c r="U184" s="20"/>
      <c r="V184" s="20"/>
      <c r="W184" s="20"/>
      <c r="X184" s="20"/>
      <c r="Y184" s="20"/>
      <c r="Z184" s="20"/>
    </row>
    <row r="185" ht="15.75" customHeight="1" spans="1:26">
      <c r="A185" s="20"/>
      <c r="B185" s="120"/>
      <c r="C185" s="120"/>
      <c r="D185" s="120"/>
      <c r="E185" s="20"/>
      <c r="F185" s="20"/>
      <c r="G185" s="20"/>
      <c r="H185" s="20"/>
      <c r="I185" s="20"/>
      <c r="J185" s="20"/>
      <c r="K185" s="20"/>
      <c r="L185" s="20"/>
      <c r="M185" s="20"/>
      <c r="N185" s="20"/>
      <c r="O185" s="20"/>
      <c r="P185" s="20"/>
      <c r="Q185" s="20"/>
      <c r="R185" s="20"/>
      <c r="S185" s="20"/>
      <c r="T185" s="20"/>
      <c r="U185" s="20"/>
      <c r="V185" s="20"/>
      <c r="W185" s="20"/>
      <c r="X185" s="20"/>
      <c r="Y185" s="20"/>
      <c r="Z185" s="20"/>
    </row>
    <row r="186" ht="15.75" customHeight="1" spans="1:26">
      <c r="A186" s="20"/>
      <c r="B186" s="120"/>
      <c r="C186" s="120"/>
      <c r="D186" s="120"/>
      <c r="E186" s="20"/>
      <c r="F186" s="20"/>
      <c r="G186" s="20"/>
      <c r="H186" s="20"/>
      <c r="I186" s="20"/>
      <c r="J186" s="20"/>
      <c r="K186" s="20"/>
      <c r="L186" s="20"/>
      <c r="M186" s="20"/>
      <c r="N186" s="20"/>
      <c r="O186" s="20"/>
      <c r="P186" s="20"/>
      <c r="Q186" s="20"/>
      <c r="R186" s="20"/>
      <c r="S186" s="20"/>
      <c r="T186" s="20"/>
      <c r="U186" s="20"/>
      <c r="V186" s="20"/>
      <c r="W186" s="20"/>
      <c r="X186" s="20"/>
      <c r="Y186" s="20"/>
      <c r="Z186" s="20"/>
    </row>
    <row r="187" ht="15.75" customHeight="1" spans="1:26">
      <c r="A187" s="20"/>
      <c r="B187" s="120"/>
      <c r="C187" s="120"/>
      <c r="D187" s="120"/>
      <c r="E187" s="20"/>
      <c r="F187" s="20"/>
      <c r="G187" s="20"/>
      <c r="H187" s="20"/>
      <c r="I187" s="20"/>
      <c r="J187" s="20"/>
      <c r="K187" s="20"/>
      <c r="L187" s="20"/>
      <c r="M187" s="20"/>
      <c r="N187" s="20"/>
      <c r="O187" s="20"/>
      <c r="P187" s="20"/>
      <c r="Q187" s="20"/>
      <c r="R187" s="20"/>
      <c r="S187" s="20"/>
      <c r="T187" s="20"/>
      <c r="U187" s="20"/>
      <c r="V187" s="20"/>
      <c r="W187" s="20"/>
      <c r="X187" s="20"/>
      <c r="Y187" s="20"/>
      <c r="Z187" s="20"/>
    </row>
    <row r="188" ht="15.75" customHeight="1" spans="1:26">
      <c r="A188" s="20"/>
      <c r="B188" s="120"/>
      <c r="C188" s="120"/>
      <c r="D188" s="120"/>
      <c r="E188" s="20"/>
      <c r="F188" s="20"/>
      <c r="G188" s="20"/>
      <c r="H188" s="20"/>
      <c r="I188" s="20"/>
      <c r="J188" s="20"/>
      <c r="K188" s="20"/>
      <c r="L188" s="20"/>
      <c r="M188" s="20"/>
      <c r="N188" s="20"/>
      <c r="O188" s="20"/>
      <c r="P188" s="20"/>
      <c r="Q188" s="20"/>
      <c r="R188" s="20"/>
      <c r="S188" s="20"/>
      <c r="T188" s="20"/>
      <c r="U188" s="20"/>
      <c r="V188" s="20"/>
      <c r="W188" s="20"/>
      <c r="X188" s="20"/>
      <c r="Y188" s="20"/>
      <c r="Z188" s="20"/>
    </row>
    <row r="189" ht="15.75" customHeight="1" spans="1:26">
      <c r="A189" s="20"/>
      <c r="B189" s="120"/>
      <c r="C189" s="120"/>
      <c r="D189" s="120"/>
      <c r="E189" s="20"/>
      <c r="F189" s="20"/>
      <c r="G189" s="20"/>
      <c r="H189" s="20"/>
      <c r="I189" s="20"/>
      <c r="J189" s="20"/>
      <c r="K189" s="20"/>
      <c r="L189" s="20"/>
      <c r="M189" s="20"/>
      <c r="N189" s="20"/>
      <c r="O189" s="20"/>
      <c r="P189" s="20"/>
      <c r="Q189" s="20"/>
      <c r="R189" s="20"/>
      <c r="S189" s="20"/>
      <c r="T189" s="20"/>
      <c r="U189" s="20"/>
      <c r="V189" s="20"/>
      <c r="W189" s="20"/>
      <c r="X189" s="20"/>
      <c r="Y189" s="20"/>
      <c r="Z189" s="20"/>
    </row>
    <row r="190" ht="15.75" customHeight="1" spans="1:26">
      <c r="A190" s="20"/>
      <c r="B190" s="120"/>
      <c r="C190" s="120"/>
      <c r="D190" s="120"/>
      <c r="E190" s="20"/>
      <c r="F190" s="20"/>
      <c r="G190" s="20"/>
      <c r="H190" s="20"/>
      <c r="I190" s="20"/>
      <c r="J190" s="20"/>
      <c r="K190" s="20"/>
      <c r="L190" s="20"/>
      <c r="M190" s="20"/>
      <c r="N190" s="20"/>
      <c r="O190" s="20"/>
      <c r="P190" s="20"/>
      <c r="Q190" s="20"/>
      <c r="R190" s="20"/>
      <c r="S190" s="20"/>
      <c r="T190" s="20"/>
      <c r="U190" s="20"/>
      <c r="V190" s="20"/>
      <c r="W190" s="20"/>
      <c r="X190" s="20"/>
      <c r="Y190" s="20"/>
      <c r="Z190" s="20"/>
    </row>
    <row r="191" ht="15.75" customHeight="1" spans="1:26">
      <c r="A191" s="20"/>
      <c r="B191" s="120"/>
      <c r="C191" s="120"/>
      <c r="D191" s="120"/>
      <c r="E191" s="20"/>
      <c r="F191" s="20"/>
      <c r="G191" s="20"/>
      <c r="H191" s="20"/>
      <c r="I191" s="20"/>
      <c r="J191" s="20"/>
      <c r="K191" s="20"/>
      <c r="L191" s="20"/>
      <c r="M191" s="20"/>
      <c r="N191" s="20"/>
      <c r="O191" s="20"/>
      <c r="P191" s="20"/>
      <c r="Q191" s="20"/>
      <c r="R191" s="20"/>
      <c r="S191" s="20"/>
      <c r="T191" s="20"/>
      <c r="U191" s="20"/>
      <c r="V191" s="20"/>
      <c r="W191" s="20"/>
      <c r="X191" s="20"/>
      <c r="Y191" s="20"/>
      <c r="Z191" s="20"/>
    </row>
    <row r="192" ht="15.75" customHeight="1" spans="1:26">
      <c r="A192" s="20"/>
      <c r="B192" s="120"/>
      <c r="C192" s="120"/>
      <c r="D192" s="120"/>
      <c r="E192" s="20"/>
      <c r="F192" s="20"/>
      <c r="G192" s="20"/>
      <c r="H192" s="20"/>
      <c r="I192" s="20"/>
      <c r="J192" s="20"/>
      <c r="K192" s="20"/>
      <c r="L192" s="20"/>
      <c r="M192" s="20"/>
      <c r="N192" s="20"/>
      <c r="O192" s="20"/>
      <c r="P192" s="20"/>
      <c r="Q192" s="20"/>
      <c r="R192" s="20"/>
      <c r="S192" s="20"/>
      <c r="T192" s="20"/>
      <c r="U192" s="20"/>
      <c r="V192" s="20"/>
      <c r="W192" s="20"/>
      <c r="X192" s="20"/>
      <c r="Y192" s="20"/>
      <c r="Z192" s="20"/>
    </row>
    <row r="193" ht="15.75" customHeight="1" spans="1:26">
      <c r="A193" s="20"/>
      <c r="B193" s="120"/>
      <c r="C193" s="120"/>
      <c r="D193" s="120"/>
      <c r="E193" s="20"/>
      <c r="F193" s="20"/>
      <c r="G193" s="20"/>
      <c r="H193" s="20"/>
      <c r="I193" s="20"/>
      <c r="J193" s="20"/>
      <c r="K193" s="20"/>
      <c r="L193" s="20"/>
      <c r="M193" s="20"/>
      <c r="N193" s="20"/>
      <c r="O193" s="20"/>
      <c r="P193" s="20"/>
      <c r="Q193" s="20"/>
      <c r="R193" s="20"/>
      <c r="S193" s="20"/>
      <c r="T193" s="20"/>
      <c r="U193" s="20"/>
      <c r="V193" s="20"/>
      <c r="W193" s="20"/>
      <c r="X193" s="20"/>
      <c r="Y193" s="20"/>
      <c r="Z193" s="20"/>
    </row>
    <row r="194" ht="15.75" customHeight="1" spans="1:26">
      <c r="A194" s="20"/>
      <c r="B194" s="120"/>
      <c r="C194" s="120"/>
      <c r="D194" s="120"/>
      <c r="E194" s="20"/>
      <c r="F194" s="20"/>
      <c r="G194" s="20"/>
      <c r="H194" s="20"/>
      <c r="I194" s="20"/>
      <c r="J194" s="20"/>
      <c r="K194" s="20"/>
      <c r="L194" s="20"/>
      <c r="M194" s="20"/>
      <c r="N194" s="20"/>
      <c r="O194" s="20"/>
      <c r="P194" s="20"/>
      <c r="Q194" s="20"/>
      <c r="R194" s="20"/>
      <c r="S194" s="20"/>
      <c r="T194" s="20"/>
      <c r="U194" s="20"/>
      <c r="V194" s="20"/>
      <c r="W194" s="20"/>
      <c r="X194" s="20"/>
      <c r="Y194" s="20"/>
      <c r="Z194" s="20"/>
    </row>
    <row r="195" ht="15.75" customHeight="1" spans="1:26">
      <c r="A195" s="20"/>
      <c r="B195" s="120"/>
      <c r="C195" s="120"/>
      <c r="D195" s="120"/>
      <c r="E195" s="20"/>
      <c r="F195" s="20"/>
      <c r="G195" s="20"/>
      <c r="H195" s="20"/>
      <c r="I195" s="20"/>
      <c r="J195" s="20"/>
      <c r="K195" s="20"/>
      <c r="L195" s="20"/>
      <c r="M195" s="20"/>
      <c r="N195" s="20"/>
      <c r="O195" s="20"/>
      <c r="P195" s="20"/>
      <c r="Q195" s="20"/>
      <c r="R195" s="20"/>
      <c r="S195" s="20"/>
      <c r="T195" s="20"/>
      <c r="U195" s="20"/>
      <c r="V195" s="20"/>
      <c r="W195" s="20"/>
      <c r="X195" s="20"/>
      <c r="Y195" s="20"/>
      <c r="Z195" s="20"/>
    </row>
    <row r="196" ht="15.75" customHeight="1" spans="1:26">
      <c r="A196" s="20"/>
      <c r="B196" s="120"/>
      <c r="C196" s="120"/>
      <c r="D196" s="120"/>
      <c r="E196" s="20"/>
      <c r="F196" s="20"/>
      <c r="G196" s="20"/>
      <c r="H196" s="20"/>
      <c r="I196" s="20"/>
      <c r="J196" s="20"/>
      <c r="K196" s="20"/>
      <c r="L196" s="20"/>
      <c r="M196" s="20"/>
      <c r="N196" s="20"/>
      <c r="O196" s="20"/>
      <c r="P196" s="20"/>
      <c r="Q196" s="20"/>
      <c r="R196" s="20"/>
      <c r="S196" s="20"/>
      <c r="T196" s="20"/>
      <c r="U196" s="20"/>
      <c r="V196" s="20"/>
      <c r="W196" s="20"/>
      <c r="X196" s="20"/>
      <c r="Y196" s="20"/>
      <c r="Z196" s="20"/>
    </row>
    <row r="197" ht="15.75" customHeight="1" spans="1:26">
      <c r="A197" s="20"/>
      <c r="B197" s="120"/>
      <c r="C197" s="120"/>
      <c r="D197" s="120"/>
      <c r="E197" s="20"/>
      <c r="F197" s="20"/>
      <c r="G197" s="20"/>
      <c r="H197" s="20"/>
      <c r="I197" s="20"/>
      <c r="J197" s="20"/>
      <c r="K197" s="20"/>
      <c r="L197" s="20"/>
      <c r="M197" s="20"/>
      <c r="N197" s="20"/>
      <c r="O197" s="20"/>
      <c r="P197" s="20"/>
      <c r="Q197" s="20"/>
      <c r="R197" s="20"/>
      <c r="S197" s="20"/>
      <c r="T197" s="20"/>
      <c r="U197" s="20"/>
      <c r="V197" s="20"/>
      <c r="W197" s="20"/>
      <c r="X197" s="20"/>
      <c r="Y197" s="20"/>
      <c r="Z197" s="20"/>
    </row>
    <row r="198" ht="15.75" customHeight="1" spans="1:26">
      <c r="A198" s="20"/>
      <c r="B198" s="120"/>
      <c r="C198" s="120"/>
      <c r="D198" s="120"/>
      <c r="E198" s="20"/>
      <c r="F198" s="20"/>
      <c r="G198" s="20"/>
      <c r="H198" s="20"/>
      <c r="I198" s="20"/>
      <c r="J198" s="20"/>
      <c r="K198" s="20"/>
      <c r="L198" s="20"/>
      <c r="M198" s="20"/>
      <c r="N198" s="20"/>
      <c r="O198" s="20"/>
      <c r="P198" s="20"/>
      <c r="Q198" s="20"/>
      <c r="R198" s="20"/>
      <c r="S198" s="20"/>
      <c r="T198" s="20"/>
      <c r="U198" s="20"/>
      <c r="V198" s="20"/>
      <c r="W198" s="20"/>
      <c r="X198" s="20"/>
      <c r="Y198" s="20"/>
      <c r="Z198" s="20"/>
    </row>
    <row r="199" ht="15.75" customHeight="1" spans="1:26">
      <c r="A199" s="20"/>
      <c r="B199" s="120"/>
      <c r="C199" s="120"/>
      <c r="D199" s="120"/>
      <c r="E199" s="20"/>
      <c r="F199" s="20"/>
      <c r="G199" s="20"/>
      <c r="H199" s="20"/>
      <c r="I199" s="20"/>
      <c r="J199" s="20"/>
      <c r="K199" s="20"/>
      <c r="L199" s="20"/>
      <c r="M199" s="20"/>
      <c r="N199" s="20"/>
      <c r="O199" s="20"/>
      <c r="P199" s="20"/>
      <c r="Q199" s="20"/>
      <c r="R199" s="20"/>
      <c r="S199" s="20"/>
      <c r="T199" s="20"/>
      <c r="U199" s="20"/>
      <c r="V199" s="20"/>
      <c r="W199" s="20"/>
      <c r="X199" s="20"/>
      <c r="Y199" s="20"/>
      <c r="Z199" s="20"/>
    </row>
    <row r="200" ht="15.75" customHeight="1" spans="1:26">
      <c r="A200" s="20"/>
      <c r="B200" s="120"/>
      <c r="C200" s="120"/>
      <c r="D200" s="120"/>
      <c r="E200" s="20"/>
      <c r="F200" s="20"/>
      <c r="G200" s="20"/>
      <c r="H200" s="20"/>
      <c r="I200" s="20"/>
      <c r="J200" s="20"/>
      <c r="K200" s="20"/>
      <c r="L200" s="20"/>
      <c r="M200" s="20"/>
      <c r="N200" s="20"/>
      <c r="O200" s="20"/>
      <c r="P200" s="20"/>
      <c r="Q200" s="20"/>
      <c r="R200" s="20"/>
      <c r="S200" s="20"/>
      <c r="T200" s="20"/>
      <c r="U200" s="20"/>
      <c r="V200" s="20"/>
      <c r="W200" s="20"/>
      <c r="X200" s="20"/>
      <c r="Y200" s="20"/>
      <c r="Z200" s="20"/>
    </row>
    <row r="201" ht="15.75" customHeight="1" spans="1:26">
      <c r="A201" s="20"/>
      <c r="B201" s="120"/>
      <c r="C201" s="120"/>
      <c r="D201" s="120"/>
      <c r="E201" s="20"/>
      <c r="F201" s="20"/>
      <c r="G201" s="20"/>
      <c r="H201" s="20"/>
      <c r="I201" s="20"/>
      <c r="J201" s="20"/>
      <c r="K201" s="20"/>
      <c r="L201" s="20"/>
      <c r="M201" s="20"/>
      <c r="N201" s="20"/>
      <c r="O201" s="20"/>
      <c r="P201" s="20"/>
      <c r="Q201" s="20"/>
      <c r="R201" s="20"/>
      <c r="S201" s="20"/>
      <c r="T201" s="20"/>
      <c r="U201" s="20"/>
      <c r="V201" s="20"/>
      <c r="W201" s="20"/>
      <c r="X201" s="20"/>
      <c r="Y201" s="20"/>
      <c r="Z201" s="20"/>
    </row>
    <row r="202" ht="15.75" customHeight="1" spans="1:26">
      <c r="A202" s="20"/>
      <c r="B202" s="120"/>
      <c r="C202" s="120"/>
      <c r="D202" s="120"/>
      <c r="E202" s="20"/>
      <c r="F202" s="20"/>
      <c r="G202" s="20"/>
      <c r="H202" s="20"/>
      <c r="I202" s="20"/>
      <c r="J202" s="20"/>
      <c r="K202" s="20"/>
      <c r="L202" s="20"/>
      <c r="M202" s="20"/>
      <c r="N202" s="20"/>
      <c r="O202" s="20"/>
      <c r="P202" s="20"/>
      <c r="Q202" s="20"/>
      <c r="R202" s="20"/>
      <c r="S202" s="20"/>
      <c r="T202" s="20"/>
      <c r="U202" s="20"/>
      <c r="V202" s="20"/>
      <c r="W202" s="20"/>
      <c r="X202" s="20"/>
      <c r="Y202" s="20"/>
      <c r="Z202" s="20"/>
    </row>
    <row r="203" ht="15.75" customHeight="1" spans="1:26">
      <c r="A203" s="20"/>
      <c r="B203" s="120"/>
      <c r="C203" s="120"/>
      <c r="D203" s="120"/>
      <c r="E203" s="20"/>
      <c r="F203" s="20"/>
      <c r="G203" s="20"/>
      <c r="H203" s="20"/>
      <c r="I203" s="20"/>
      <c r="J203" s="20"/>
      <c r="K203" s="20"/>
      <c r="L203" s="20"/>
      <c r="M203" s="20"/>
      <c r="N203" s="20"/>
      <c r="O203" s="20"/>
      <c r="P203" s="20"/>
      <c r="Q203" s="20"/>
      <c r="R203" s="20"/>
      <c r="S203" s="20"/>
      <c r="T203" s="20"/>
      <c r="U203" s="20"/>
      <c r="V203" s="20"/>
      <c r="W203" s="20"/>
      <c r="X203" s="20"/>
      <c r="Y203" s="20"/>
      <c r="Z203" s="20"/>
    </row>
    <row r="204" ht="15.75" customHeight="1" spans="1:26">
      <c r="A204" s="20"/>
      <c r="B204" s="120"/>
      <c r="C204" s="120"/>
      <c r="D204" s="120"/>
      <c r="E204" s="20"/>
      <c r="F204" s="20"/>
      <c r="G204" s="20"/>
      <c r="H204" s="20"/>
      <c r="I204" s="20"/>
      <c r="J204" s="20"/>
      <c r="K204" s="20"/>
      <c r="L204" s="20"/>
      <c r="M204" s="20"/>
      <c r="N204" s="20"/>
      <c r="O204" s="20"/>
      <c r="P204" s="20"/>
      <c r="Q204" s="20"/>
      <c r="R204" s="20"/>
      <c r="S204" s="20"/>
      <c r="T204" s="20"/>
      <c r="U204" s="20"/>
      <c r="V204" s="20"/>
      <c r="W204" s="20"/>
      <c r="X204" s="20"/>
      <c r="Y204" s="20"/>
      <c r="Z204" s="20"/>
    </row>
    <row r="205" ht="15.75" customHeight="1" spans="1:26">
      <c r="A205" s="20"/>
      <c r="B205" s="120"/>
      <c r="C205" s="120"/>
      <c r="D205" s="120"/>
      <c r="E205" s="20"/>
      <c r="F205" s="20"/>
      <c r="G205" s="20"/>
      <c r="H205" s="20"/>
      <c r="I205" s="20"/>
      <c r="J205" s="20"/>
      <c r="K205" s="20"/>
      <c r="L205" s="20"/>
      <c r="M205" s="20"/>
      <c r="N205" s="20"/>
      <c r="O205" s="20"/>
      <c r="P205" s="20"/>
      <c r="Q205" s="20"/>
      <c r="R205" s="20"/>
      <c r="S205" s="20"/>
      <c r="T205" s="20"/>
      <c r="U205" s="20"/>
      <c r="V205" s="20"/>
      <c r="W205" s="20"/>
      <c r="X205" s="20"/>
      <c r="Y205" s="20"/>
      <c r="Z205" s="20"/>
    </row>
    <row r="206" ht="15.75" customHeight="1" spans="1:26">
      <c r="A206" s="20"/>
      <c r="B206" s="120"/>
      <c r="C206" s="120"/>
      <c r="D206" s="120"/>
      <c r="E206" s="20"/>
      <c r="F206" s="20"/>
      <c r="G206" s="20"/>
      <c r="H206" s="20"/>
      <c r="I206" s="20"/>
      <c r="J206" s="20"/>
      <c r="K206" s="20"/>
      <c r="L206" s="20"/>
      <c r="M206" s="20"/>
      <c r="N206" s="20"/>
      <c r="O206" s="20"/>
      <c r="P206" s="20"/>
      <c r="Q206" s="20"/>
      <c r="R206" s="20"/>
      <c r="S206" s="20"/>
      <c r="T206" s="20"/>
      <c r="U206" s="20"/>
      <c r="V206" s="20"/>
      <c r="W206" s="20"/>
      <c r="X206" s="20"/>
      <c r="Y206" s="20"/>
      <c r="Z206" s="20"/>
    </row>
    <row r="207" ht="15.75" customHeight="1" spans="1:26">
      <c r="A207" s="20"/>
      <c r="B207" s="120"/>
      <c r="C207" s="120"/>
      <c r="D207" s="120"/>
      <c r="E207" s="20"/>
      <c r="F207" s="20"/>
      <c r="G207" s="20"/>
      <c r="H207" s="20"/>
      <c r="I207" s="20"/>
      <c r="J207" s="20"/>
      <c r="K207" s="20"/>
      <c r="L207" s="20"/>
      <c r="M207" s="20"/>
      <c r="N207" s="20"/>
      <c r="O207" s="20"/>
      <c r="P207" s="20"/>
      <c r="Q207" s="20"/>
      <c r="R207" s="20"/>
      <c r="S207" s="20"/>
      <c r="T207" s="20"/>
      <c r="U207" s="20"/>
      <c r="V207" s="20"/>
      <c r="W207" s="20"/>
      <c r="X207" s="20"/>
      <c r="Y207" s="20"/>
      <c r="Z207" s="20"/>
    </row>
    <row r="208" ht="15.75" customHeight="1" spans="1:26">
      <c r="A208" s="20"/>
      <c r="B208" s="120"/>
      <c r="C208" s="120"/>
      <c r="D208" s="120"/>
      <c r="E208" s="20"/>
      <c r="F208" s="20"/>
      <c r="G208" s="20"/>
      <c r="H208" s="20"/>
      <c r="I208" s="20"/>
      <c r="J208" s="20"/>
      <c r="K208" s="20"/>
      <c r="L208" s="20"/>
      <c r="M208" s="20"/>
      <c r="N208" s="20"/>
      <c r="O208" s="20"/>
      <c r="P208" s="20"/>
      <c r="Q208" s="20"/>
      <c r="R208" s="20"/>
      <c r="S208" s="20"/>
      <c r="T208" s="20"/>
      <c r="U208" s="20"/>
      <c r="V208" s="20"/>
      <c r="W208" s="20"/>
      <c r="X208" s="20"/>
      <c r="Y208" s="20"/>
      <c r="Z208" s="20"/>
    </row>
    <row r="209" ht="15.75" customHeight="1" spans="1:26">
      <c r="A209" s="20"/>
      <c r="B209" s="120"/>
      <c r="C209" s="120"/>
      <c r="D209" s="120"/>
      <c r="E209" s="20"/>
      <c r="F209" s="20"/>
      <c r="G209" s="20"/>
      <c r="H209" s="20"/>
      <c r="I209" s="20"/>
      <c r="J209" s="20"/>
      <c r="K209" s="20"/>
      <c r="L209" s="20"/>
      <c r="M209" s="20"/>
      <c r="N209" s="20"/>
      <c r="O209" s="20"/>
      <c r="P209" s="20"/>
      <c r="Q209" s="20"/>
      <c r="R209" s="20"/>
      <c r="S209" s="20"/>
      <c r="T209" s="20"/>
      <c r="U209" s="20"/>
      <c r="V209" s="20"/>
      <c r="W209" s="20"/>
      <c r="X209" s="20"/>
      <c r="Y209" s="20"/>
      <c r="Z209" s="20"/>
    </row>
    <row r="210" ht="15.75" customHeight="1" spans="1:26">
      <c r="A210" s="20"/>
      <c r="B210" s="120"/>
      <c r="C210" s="120"/>
      <c r="D210" s="120"/>
      <c r="E210" s="20"/>
      <c r="F210" s="20"/>
      <c r="G210" s="20"/>
      <c r="H210" s="20"/>
      <c r="I210" s="20"/>
      <c r="J210" s="20"/>
      <c r="K210" s="20"/>
      <c r="L210" s="20"/>
      <c r="M210" s="20"/>
      <c r="N210" s="20"/>
      <c r="O210" s="20"/>
      <c r="P210" s="20"/>
      <c r="Q210" s="20"/>
      <c r="R210" s="20"/>
      <c r="S210" s="20"/>
      <c r="T210" s="20"/>
      <c r="U210" s="20"/>
      <c r="V210" s="20"/>
      <c r="W210" s="20"/>
      <c r="X210" s="20"/>
      <c r="Y210" s="20"/>
      <c r="Z210" s="20"/>
    </row>
    <row r="211" ht="15.75" customHeight="1" spans="1:26">
      <c r="A211" s="20"/>
      <c r="B211" s="120"/>
      <c r="C211" s="120"/>
      <c r="D211" s="120"/>
      <c r="E211" s="20"/>
      <c r="F211" s="20"/>
      <c r="G211" s="20"/>
      <c r="H211" s="20"/>
      <c r="I211" s="20"/>
      <c r="J211" s="20"/>
      <c r="K211" s="20"/>
      <c r="L211" s="20"/>
      <c r="M211" s="20"/>
      <c r="N211" s="20"/>
      <c r="O211" s="20"/>
      <c r="P211" s="20"/>
      <c r="Q211" s="20"/>
      <c r="R211" s="20"/>
      <c r="S211" s="20"/>
      <c r="T211" s="20"/>
      <c r="U211" s="20"/>
      <c r="V211" s="20"/>
      <c r="W211" s="20"/>
      <c r="X211" s="20"/>
      <c r="Y211" s="20"/>
      <c r="Z211" s="20"/>
    </row>
    <row r="212" ht="15.75" customHeight="1" spans="1:26">
      <c r="A212" s="20"/>
      <c r="B212" s="120"/>
      <c r="C212" s="120"/>
      <c r="D212" s="120"/>
      <c r="E212" s="20"/>
      <c r="F212" s="20"/>
      <c r="G212" s="20"/>
      <c r="H212" s="20"/>
      <c r="I212" s="20"/>
      <c r="J212" s="20"/>
      <c r="K212" s="20"/>
      <c r="L212" s="20"/>
      <c r="M212" s="20"/>
      <c r="N212" s="20"/>
      <c r="O212" s="20"/>
      <c r="P212" s="20"/>
      <c r="Q212" s="20"/>
      <c r="R212" s="20"/>
      <c r="S212" s="20"/>
      <c r="T212" s="20"/>
      <c r="U212" s="20"/>
      <c r="V212" s="20"/>
      <c r="W212" s="20"/>
      <c r="X212" s="20"/>
      <c r="Y212" s="20"/>
      <c r="Z212" s="20"/>
    </row>
    <row r="213" ht="15.75" customHeight="1" spans="1:26">
      <c r="A213" s="20"/>
      <c r="B213" s="120"/>
      <c r="C213" s="120"/>
      <c r="D213" s="120"/>
      <c r="E213" s="20"/>
      <c r="F213" s="20"/>
      <c r="G213" s="20"/>
      <c r="H213" s="20"/>
      <c r="I213" s="20"/>
      <c r="J213" s="20"/>
      <c r="K213" s="20"/>
      <c r="L213" s="20"/>
      <c r="M213" s="20"/>
      <c r="N213" s="20"/>
      <c r="O213" s="20"/>
      <c r="P213" s="20"/>
      <c r="Q213" s="20"/>
      <c r="R213" s="20"/>
      <c r="S213" s="20"/>
      <c r="T213" s="20"/>
      <c r="U213" s="20"/>
      <c r="V213" s="20"/>
      <c r="W213" s="20"/>
      <c r="X213" s="20"/>
      <c r="Y213" s="20"/>
      <c r="Z213" s="20"/>
    </row>
    <row r="214" ht="15.75" customHeight="1" spans="1:26">
      <c r="A214" s="20"/>
      <c r="B214" s="120"/>
      <c r="C214" s="120"/>
      <c r="D214" s="120"/>
      <c r="E214" s="20"/>
      <c r="F214" s="20"/>
      <c r="G214" s="20"/>
      <c r="H214" s="20"/>
      <c r="I214" s="20"/>
      <c r="J214" s="20"/>
      <c r="K214" s="20"/>
      <c r="L214" s="20"/>
      <c r="M214" s="20"/>
      <c r="N214" s="20"/>
      <c r="O214" s="20"/>
      <c r="P214" s="20"/>
      <c r="Q214" s="20"/>
      <c r="R214" s="20"/>
      <c r="S214" s="20"/>
      <c r="T214" s="20"/>
      <c r="U214" s="20"/>
      <c r="V214" s="20"/>
      <c r="W214" s="20"/>
      <c r="X214" s="20"/>
      <c r="Y214" s="20"/>
      <c r="Z214" s="20"/>
    </row>
    <row r="215" ht="15.75" customHeight="1" spans="1:26">
      <c r="A215" s="20"/>
      <c r="B215" s="120"/>
      <c r="C215" s="120"/>
      <c r="D215" s="120"/>
      <c r="E215" s="20"/>
      <c r="F215" s="20"/>
      <c r="G215" s="20"/>
      <c r="H215" s="20"/>
      <c r="I215" s="20"/>
      <c r="J215" s="20"/>
      <c r="K215" s="20"/>
      <c r="L215" s="20"/>
      <c r="M215" s="20"/>
      <c r="N215" s="20"/>
      <c r="O215" s="20"/>
      <c r="P215" s="20"/>
      <c r="Q215" s="20"/>
      <c r="R215" s="20"/>
      <c r="S215" s="20"/>
      <c r="T215" s="20"/>
      <c r="U215" s="20"/>
      <c r="V215" s="20"/>
      <c r="W215" s="20"/>
      <c r="X215" s="20"/>
      <c r="Y215" s="20"/>
      <c r="Z215" s="20"/>
    </row>
    <row r="216" ht="15.75" customHeight="1" spans="1:26">
      <c r="A216" s="20"/>
      <c r="B216" s="120"/>
      <c r="C216" s="120"/>
      <c r="D216" s="120"/>
      <c r="E216" s="20"/>
      <c r="F216" s="20"/>
      <c r="G216" s="20"/>
      <c r="H216" s="20"/>
      <c r="I216" s="20"/>
      <c r="J216" s="20"/>
      <c r="K216" s="20"/>
      <c r="L216" s="20"/>
      <c r="M216" s="20"/>
      <c r="N216" s="20"/>
      <c r="O216" s="20"/>
      <c r="P216" s="20"/>
      <c r="Q216" s="20"/>
      <c r="R216" s="20"/>
      <c r="S216" s="20"/>
      <c r="T216" s="20"/>
      <c r="U216" s="20"/>
      <c r="V216" s="20"/>
      <c r="W216" s="20"/>
      <c r="X216" s="20"/>
      <c r="Y216" s="20"/>
      <c r="Z216" s="20"/>
    </row>
    <row r="217" ht="15.75" customHeight="1" spans="1:26">
      <c r="A217" s="20"/>
      <c r="B217" s="120"/>
      <c r="C217" s="120"/>
      <c r="D217" s="120"/>
      <c r="E217" s="20"/>
      <c r="F217" s="20"/>
      <c r="G217" s="20"/>
      <c r="H217" s="20"/>
      <c r="I217" s="20"/>
      <c r="J217" s="20"/>
      <c r="K217" s="20"/>
      <c r="L217" s="20"/>
      <c r="M217" s="20"/>
      <c r="N217" s="20"/>
      <c r="O217" s="20"/>
      <c r="P217" s="20"/>
      <c r="Q217" s="20"/>
      <c r="R217" s="20"/>
      <c r="S217" s="20"/>
      <c r="T217" s="20"/>
      <c r="U217" s="20"/>
      <c r="V217" s="20"/>
      <c r="W217" s="20"/>
      <c r="X217" s="20"/>
      <c r="Y217" s="20"/>
      <c r="Z217" s="20"/>
    </row>
    <row r="218" ht="15.75" customHeight="1" spans="1:26">
      <c r="A218" s="20"/>
      <c r="B218" s="120"/>
      <c r="C218" s="120"/>
      <c r="D218" s="120"/>
      <c r="E218" s="20"/>
      <c r="F218" s="20"/>
      <c r="G218" s="20"/>
      <c r="H218" s="20"/>
      <c r="I218" s="20"/>
      <c r="J218" s="20"/>
      <c r="K218" s="20"/>
      <c r="L218" s="20"/>
      <c r="M218" s="20"/>
      <c r="N218" s="20"/>
      <c r="O218" s="20"/>
      <c r="P218" s="20"/>
      <c r="Q218" s="20"/>
      <c r="R218" s="20"/>
      <c r="S218" s="20"/>
      <c r="T218" s="20"/>
      <c r="U218" s="20"/>
      <c r="V218" s="20"/>
      <c r="W218" s="20"/>
      <c r="X218" s="20"/>
      <c r="Y218" s="20"/>
      <c r="Z218" s="20"/>
    </row>
    <row r="219" ht="15.75" customHeight="1" spans="1:26">
      <c r="A219" s="20"/>
      <c r="B219" s="120"/>
      <c r="C219" s="120"/>
      <c r="D219" s="120"/>
      <c r="E219" s="20"/>
      <c r="F219" s="20"/>
      <c r="G219" s="20"/>
      <c r="H219" s="20"/>
      <c r="I219" s="20"/>
      <c r="J219" s="20"/>
      <c r="K219" s="20"/>
      <c r="L219" s="20"/>
      <c r="M219" s="20"/>
      <c r="N219" s="20"/>
      <c r="O219" s="20"/>
      <c r="P219" s="20"/>
      <c r="Q219" s="20"/>
      <c r="R219" s="20"/>
      <c r="S219" s="20"/>
      <c r="T219" s="20"/>
      <c r="U219" s="20"/>
      <c r="V219" s="20"/>
      <c r="W219" s="20"/>
      <c r="X219" s="20"/>
      <c r="Y219" s="20"/>
      <c r="Z219" s="20"/>
    </row>
    <row r="220" ht="15.75" customHeight="1" spans="1:26">
      <c r="A220" s="20"/>
      <c r="B220" s="120"/>
      <c r="C220" s="120"/>
      <c r="D220" s="120"/>
      <c r="E220" s="20"/>
      <c r="F220" s="20"/>
      <c r="G220" s="20"/>
      <c r="H220" s="20"/>
      <c r="I220" s="20"/>
      <c r="J220" s="20"/>
      <c r="K220" s="20"/>
      <c r="L220" s="20"/>
      <c r="M220" s="20"/>
      <c r="N220" s="20"/>
      <c r="O220" s="20"/>
      <c r="P220" s="20"/>
      <c r="Q220" s="20"/>
      <c r="R220" s="20"/>
      <c r="S220" s="20"/>
      <c r="T220" s="20"/>
      <c r="U220" s="20"/>
      <c r="V220" s="20"/>
      <c r="W220" s="20"/>
      <c r="X220" s="20"/>
      <c r="Y220" s="20"/>
      <c r="Z220" s="20"/>
    </row>
    <row r="221" ht="15.75" customHeight="1" spans="1:26">
      <c r="A221" s="20"/>
      <c r="B221" s="120"/>
      <c r="C221" s="120"/>
      <c r="D221" s="120"/>
      <c r="E221" s="20"/>
      <c r="F221" s="20"/>
      <c r="G221" s="20"/>
      <c r="H221" s="20"/>
      <c r="I221" s="20"/>
      <c r="J221" s="20"/>
      <c r="K221" s="20"/>
      <c r="L221" s="20"/>
      <c r="M221" s="20"/>
      <c r="N221" s="20"/>
      <c r="O221" s="20"/>
      <c r="P221" s="20"/>
      <c r="Q221" s="20"/>
      <c r="R221" s="20"/>
      <c r="S221" s="20"/>
      <c r="T221" s="20"/>
      <c r="U221" s="20"/>
      <c r="V221" s="20"/>
      <c r="W221" s="20"/>
      <c r="X221" s="20"/>
      <c r="Y221" s="20"/>
      <c r="Z221" s="20"/>
    </row>
    <row r="222" ht="15.75" customHeight="1" spans="1:26">
      <c r="A222" s="20"/>
      <c r="B222" s="120"/>
      <c r="C222" s="120"/>
      <c r="D222" s="120"/>
      <c r="E222" s="20"/>
      <c r="F222" s="20"/>
      <c r="G222" s="20"/>
      <c r="H222" s="20"/>
      <c r="I222" s="20"/>
      <c r="J222" s="20"/>
      <c r="K222" s="20"/>
      <c r="L222" s="20"/>
      <c r="M222" s="20"/>
      <c r="N222" s="20"/>
      <c r="O222" s="20"/>
      <c r="P222" s="20"/>
      <c r="Q222" s="20"/>
      <c r="R222" s="20"/>
      <c r="S222" s="20"/>
      <c r="T222" s="20"/>
      <c r="U222" s="20"/>
      <c r="V222" s="20"/>
      <c r="W222" s="20"/>
      <c r="X222" s="20"/>
      <c r="Y222" s="20"/>
      <c r="Z222" s="20"/>
    </row>
    <row r="223" ht="15.75" customHeight="1" spans="1:26">
      <c r="A223" s="20"/>
      <c r="B223" s="120"/>
      <c r="C223" s="120"/>
      <c r="D223" s="120"/>
      <c r="E223" s="20"/>
      <c r="F223" s="20"/>
      <c r="G223" s="20"/>
      <c r="H223" s="20"/>
      <c r="I223" s="20"/>
      <c r="J223" s="20"/>
      <c r="K223" s="20"/>
      <c r="L223" s="20"/>
      <c r="M223" s="20"/>
      <c r="N223" s="20"/>
      <c r="O223" s="20"/>
      <c r="P223" s="20"/>
      <c r="Q223" s="20"/>
      <c r="R223" s="20"/>
      <c r="S223" s="20"/>
      <c r="T223" s="20"/>
      <c r="U223" s="20"/>
      <c r="V223" s="20"/>
      <c r="W223" s="20"/>
      <c r="X223" s="20"/>
      <c r="Y223" s="20"/>
      <c r="Z223" s="20"/>
    </row>
    <row r="224" ht="15.75" customHeight="1" spans="1:26">
      <c r="A224" s="20"/>
      <c r="B224" s="120"/>
      <c r="C224" s="120"/>
      <c r="D224" s="120"/>
      <c r="E224" s="20"/>
      <c r="F224" s="20"/>
      <c r="G224" s="20"/>
      <c r="H224" s="20"/>
      <c r="I224" s="20"/>
      <c r="J224" s="20"/>
      <c r="K224" s="20"/>
      <c r="L224" s="20"/>
      <c r="M224" s="20"/>
      <c r="N224" s="20"/>
      <c r="O224" s="20"/>
      <c r="P224" s="20"/>
      <c r="Q224" s="20"/>
      <c r="R224" s="20"/>
      <c r="S224" s="20"/>
      <c r="T224" s="20"/>
      <c r="U224" s="20"/>
      <c r="V224" s="20"/>
      <c r="W224" s="20"/>
      <c r="X224" s="20"/>
      <c r="Y224" s="20"/>
      <c r="Z224" s="20"/>
    </row>
    <row r="225" ht="15.75" customHeight="1" spans="1:26">
      <c r="A225" s="20"/>
      <c r="B225" s="120"/>
      <c r="C225" s="120"/>
      <c r="D225" s="120"/>
      <c r="E225" s="20"/>
      <c r="F225" s="20"/>
      <c r="G225" s="20"/>
      <c r="H225" s="20"/>
      <c r="I225" s="20"/>
      <c r="J225" s="20"/>
      <c r="K225" s="20"/>
      <c r="L225" s="20"/>
      <c r="M225" s="20"/>
      <c r="N225" s="20"/>
      <c r="O225" s="20"/>
      <c r="P225" s="20"/>
      <c r="Q225" s="20"/>
      <c r="R225" s="20"/>
      <c r="S225" s="20"/>
      <c r="T225" s="20"/>
      <c r="U225" s="20"/>
      <c r="V225" s="20"/>
      <c r="W225" s="20"/>
      <c r="X225" s="20"/>
      <c r="Y225" s="20"/>
      <c r="Z225" s="20"/>
    </row>
    <row r="226" ht="15.75" customHeight="1" spans="1:26">
      <c r="A226" s="20"/>
      <c r="B226" s="120"/>
      <c r="C226" s="120"/>
      <c r="D226" s="120"/>
      <c r="E226" s="20"/>
      <c r="F226" s="20"/>
      <c r="G226" s="20"/>
      <c r="H226" s="20"/>
      <c r="I226" s="20"/>
      <c r="J226" s="20"/>
      <c r="K226" s="20"/>
      <c r="L226" s="20"/>
      <c r="M226" s="20"/>
      <c r="N226" s="20"/>
      <c r="O226" s="20"/>
      <c r="P226" s="20"/>
      <c r="Q226" s="20"/>
      <c r="R226" s="20"/>
      <c r="S226" s="20"/>
      <c r="T226" s="20"/>
      <c r="U226" s="20"/>
      <c r="V226" s="20"/>
      <c r="W226" s="20"/>
      <c r="X226" s="20"/>
      <c r="Y226" s="20"/>
      <c r="Z226" s="20"/>
    </row>
    <row r="227" ht="15.75" customHeight="1" spans="1:26">
      <c r="A227" s="20"/>
      <c r="B227" s="120"/>
      <c r="C227" s="120"/>
      <c r="D227" s="120"/>
      <c r="E227" s="20"/>
      <c r="F227" s="20"/>
      <c r="G227" s="20"/>
      <c r="H227" s="20"/>
      <c r="I227" s="20"/>
      <c r="J227" s="20"/>
      <c r="K227" s="20"/>
      <c r="L227" s="20"/>
      <c r="M227" s="20"/>
      <c r="N227" s="20"/>
      <c r="O227" s="20"/>
      <c r="P227" s="20"/>
      <c r="Q227" s="20"/>
      <c r="R227" s="20"/>
      <c r="S227" s="20"/>
      <c r="T227" s="20"/>
      <c r="U227" s="20"/>
      <c r="V227" s="20"/>
      <c r="W227" s="20"/>
      <c r="X227" s="20"/>
      <c r="Y227" s="20"/>
      <c r="Z227" s="20"/>
    </row>
    <row r="228" ht="15.75" customHeight="1" spans="1:26">
      <c r="A228" s="20"/>
      <c r="B228" s="120"/>
      <c r="C228" s="120"/>
      <c r="D228" s="120"/>
      <c r="E228" s="20"/>
      <c r="F228" s="20"/>
      <c r="G228" s="20"/>
      <c r="H228" s="20"/>
      <c r="I228" s="20"/>
      <c r="J228" s="20"/>
      <c r="K228" s="20"/>
      <c r="L228" s="20"/>
      <c r="M228" s="20"/>
      <c r="N228" s="20"/>
      <c r="O228" s="20"/>
      <c r="P228" s="20"/>
      <c r="Q228" s="20"/>
      <c r="R228" s="20"/>
      <c r="S228" s="20"/>
      <c r="T228" s="20"/>
      <c r="U228" s="20"/>
      <c r="V228" s="20"/>
      <c r="W228" s="20"/>
      <c r="X228" s="20"/>
      <c r="Y228" s="20"/>
      <c r="Z228" s="20"/>
    </row>
    <row r="229" ht="15.75" customHeight="1" spans="1:26">
      <c r="A229" s="20"/>
      <c r="B229" s="120"/>
      <c r="C229" s="120"/>
      <c r="D229" s="120"/>
      <c r="E229" s="20"/>
      <c r="F229" s="20"/>
      <c r="G229" s="20"/>
      <c r="H229" s="20"/>
      <c r="I229" s="20"/>
      <c r="J229" s="20"/>
      <c r="K229" s="20"/>
      <c r="L229" s="20"/>
      <c r="M229" s="20"/>
      <c r="N229" s="20"/>
      <c r="O229" s="20"/>
      <c r="P229" s="20"/>
      <c r="Q229" s="20"/>
      <c r="R229" s="20"/>
      <c r="S229" s="20"/>
      <c r="T229" s="20"/>
      <c r="U229" s="20"/>
      <c r="V229" s="20"/>
      <c r="W229" s="20"/>
      <c r="X229" s="20"/>
      <c r="Y229" s="20"/>
      <c r="Z229" s="20"/>
    </row>
    <row r="230" ht="15.75" customHeight="1" spans="1:26">
      <c r="A230" s="20"/>
      <c r="B230" s="120"/>
      <c r="C230" s="120"/>
      <c r="D230" s="120"/>
      <c r="E230" s="20"/>
      <c r="F230" s="20"/>
      <c r="G230" s="20"/>
      <c r="H230" s="20"/>
      <c r="I230" s="20"/>
      <c r="J230" s="20"/>
      <c r="K230" s="20"/>
      <c r="L230" s="20"/>
      <c r="M230" s="20"/>
      <c r="N230" s="20"/>
      <c r="O230" s="20"/>
      <c r="P230" s="20"/>
      <c r="Q230" s="20"/>
      <c r="R230" s="20"/>
      <c r="S230" s="20"/>
      <c r="T230" s="20"/>
      <c r="U230" s="20"/>
      <c r="V230" s="20"/>
      <c r="W230" s="20"/>
      <c r="X230" s="20"/>
      <c r="Y230" s="20"/>
      <c r="Z230" s="20"/>
    </row>
    <row r="231" ht="15.75" customHeight="1" spans="1:26">
      <c r="A231" s="20"/>
      <c r="B231" s="120"/>
      <c r="C231" s="120"/>
      <c r="D231" s="120"/>
      <c r="E231" s="20"/>
      <c r="F231" s="20"/>
      <c r="G231" s="20"/>
      <c r="H231" s="20"/>
      <c r="I231" s="20"/>
      <c r="J231" s="20"/>
      <c r="K231" s="20"/>
      <c r="L231" s="20"/>
      <c r="M231" s="20"/>
      <c r="N231" s="20"/>
      <c r="O231" s="20"/>
      <c r="P231" s="20"/>
      <c r="Q231" s="20"/>
      <c r="R231" s="20"/>
      <c r="S231" s="20"/>
      <c r="T231" s="20"/>
      <c r="U231" s="20"/>
      <c r="V231" s="20"/>
      <c r="W231" s="20"/>
      <c r="X231" s="20"/>
      <c r="Y231" s="20"/>
      <c r="Z231" s="20"/>
    </row>
    <row r="232" ht="15.75" customHeight="1" spans="1:26">
      <c r="A232" s="20"/>
      <c r="B232" s="120"/>
      <c r="C232" s="120"/>
      <c r="D232" s="120"/>
      <c r="E232" s="20"/>
      <c r="F232" s="20"/>
      <c r="G232" s="20"/>
      <c r="H232" s="20"/>
      <c r="I232" s="20"/>
      <c r="J232" s="20"/>
      <c r="K232" s="20"/>
      <c r="L232" s="20"/>
      <c r="M232" s="20"/>
      <c r="N232" s="20"/>
      <c r="O232" s="20"/>
      <c r="P232" s="20"/>
      <c r="Q232" s="20"/>
      <c r="R232" s="20"/>
      <c r="S232" s="20"/>
      <c r="T232" s="20"/>
      <c r="U232" s="20"/>
      <c r="V232" s="20"/>
      <c r="W232" s="20"/>
      <c r="X232" s="20"/>
      <c r="Y232" s="20"/>
      <c r="Z232" s="20"/>
    </row>
    <row r="233" ht="15.75" customHeight="1" spans="1:26">
      <c r="A233" s="20"/>
      <c r="B233" s="120"/>
      <c r="C233" s="120"/>
      <c r="D233" s="120"/>
      <c r="E233" s="20"/>
      <c r="F233" s="20"/>
      <c r="G233" s="20"/>
      <c r="H233" s="20"/>
      <c r="I233" s="20"/>
      <c r="J233" s="20"/>
      <c r="K233" s="20"/>
      <c r="L233" s="20"/>
      <c r="M233" s="20"/>
      <c r="N233" s="20"/>
      <c r="O233" s="20"/>
      <c r="P233" s="20"/>
      <c r="Q233" s="20"/>
      <c r="R233" s="20"/>
      <c r="S233" s="20"/>
      <c r="T233" s="20"/>
      <c r="U233" s="20"/>
      <c r="V233" s="20"/>
      <c r="W233" s="20"/>
      <c r="X233" s="20"/>
      <c r="Y233" s="20"/>
      <c r="Z233" s="20"/>
    </row>
    <row r="234" ht="15.75" customHeight="1" spans="1:26">
      <c r="A234" s="20"/>
      <c r="B234" s="120"/>
      <c r="C234" s="120"/>
      <c r="D234" s="120"/>
      <c r="E234" s="20"/>
      <c r="F234" s="20"/>
      <c r="G234" s="20"/>
      <c r="H234" s="20"/>
      <c r="I234" s="20"/>
      <c r="J234" s="20"/>
      <c r="K234" s="20"/>
      <c r="L234" s="20"/>
      <c r="M234" s="20"/>
      <c r="N234" s="20"/>
      <c r="O234" s="20"/>
      <c r="P234" s="20"/>
      <c r="Q234" s="20"/>
      <c r="R234" s="20"/>
      <c r="S234" s="20"/>
      <c r="T234" s="20"/>
      <c r="U234" s="20"/>
      <c r="V234" s="20"/>
      <c r="W234" s="20"/>
      <c r="X234" s="20"/>
      <c r="Y234" s="20"/>
      <c r="Z234" s="20"/>
    </row>
    <row r="235" ht="15.75" customHeight="1" spans="1:26">
      <c r="A235" s="20"/>
      <c r="B235" s="120"/>
      <c r="C235" s="120"/>
      <c r="D235" s="120"/>
      <c r="E235" s="20"/>
      <c r="F235" s="20"/>
      <c r="G235" s="20"/>
      <c r="H235" s="20"/>
      <c r="I235" s="20"/>
      <c r="J235" s="20"/>
      <c r="K235" s="20"/>
      <c r="L235" s="20"/>
      <c r="M235" s="20"/>
      <c r="N235" s="20"/>
      <c r="O235" s="20"/>
      <c r="P235" s="20"/>
      <c r="Q235" s="20"/>
      <c r="R235" s="20"/>
      <c r="S235" s="20"/>
      <c r="T235" s="20"/>
      <c r="U235" s="20"/>
      <c r="V235" s="20"/>
      <c r="W235" s="20"/>
      <c r="X235" s="20"/>
      <c r="Y235" s="20"/>
      <c r="Z235" s="20"/>
    </row>
    <row r="236" ht="15.75" customHeight="1" spans="1:26">
      <c r="A236" s="20"/>
      <c r="B236" s="120"/>
      <c r="C236" s="120"/>
      <c r="D236" s="120"/>
      <c r="E236" s="20"/>
      <c r="F236" s="20"/>
      <c r="G236" s="20"/>
      <c r="H236" s="20"/>
      <c r="I236" s="20"/>
      <c r="J236" s="20"/>
      <c r="K236" s="20"/>
      <c r="L236" s="20"/>
      <c r="M236" s="20"/>
      <c r="N236" s="20"/>
      <c r="O236" s="20"/>
      <c r="P236" s="20"/>
      <c r="Q236" s="20"/>
      <c r="R236" s="20"/>
      <c r="S236" s="20"/>
      <c r="T236" s="20"/>
      <c r="U236" s="20"/>
      <c r="V236" s="20"/>
      <c r="W236" s="20"/>
      <c r="X236" s="20"/>
      <c r="Y236" s="20"/>
      <c r="Z236" s="20"/>
    </row>
    <row r="237" ht="15.75" customHeight="1" spans="1:26">
      <c r="A237" s="20"/>
      <c r="B237" s="120"/>
      <c r="C237" s="120"/>
      <c r="D237" s="120"/>
      <c r="E237" s="20"/>
      <c r="F237" s="20"/>
      <c r="G237" s="20"/>
      <c r="H237" s="20"/>
      <c r="I237" s="20"/>
      <c r="J237" s="20"/>
      <c r="K237" s="20"/>
      <c r="L237" s="20"/>
      <c r="M237" s="20"/>
      <c r="N237" s="20"/>
      <c r="O237" s="20"/>
      <c r="P237" s="20"/>
      <c r="Q237" s="20"/>
      <c r="R237" s="20"/>
      <c r="S237" s="20"/>
      <c r="T237" s="20"/>
      <c r="U237" s="20"/>
      <c r="V237" s="20"/>
      <c r="W237" s="20"/>
      <c r="X237" s="20"/>
      <c r="Y237" s="20"/>
      <c r="Z237" s="20"/>
    </row>
    <row r="238" ht="15.75" customHeight="1" spans="1:26">
      <c r="A238" s="20"/>
      <c r="B238" s="120"/>
      <c r="C238" s="120"/>
      <c r="D238" s="120"/>
      <c r="E238" s="20"/>
      <c r="F238" s="20"/>
      <c r="G238" s="20"/>
      <c r="H238" s="20"/>
      <c r="I238" s="20"/>
      <c r="J238" s="20"/>
      <c r="K238" s="20"/>
      <c r="L238" s="20"/>
      <c r="M238" s="20"/>
      <c r="N238" s="20"/>
      <c r="O238" s="20"/>
      <c r="P238" s="20"/>
      <c r="Q238" s="20"/>
      <c r="R238" s="20"/>
      <c r="S238" s="20"/>
      <c r="T238" s="20"/>
      <c r="U238" s="20"/>
      <c r="V238" s="20"/>
      <c r="W238" s="20"/>
      <c r="X238" s="20"/>
      <c r="Y238" s="20"/>
      <c r="Z238" s="20"/>
    </row>
    <row r="239" ht="15.75" customHeight="1" spans="1:26">
      <c r="A239" s="20"/>
      <c r="B239" s="120"/>
      <c r="C239" s="120"/>
      <c r="D239" s="120"/>
      <c r="E239" s="20"/>
      <c r="F239" s="20"/>
      <c r="G239" s="20"/>
      <c r="H239" s="20"/>
      <c r="I239" s="20"/>
      <c r="J239" s="20"/>
      <c r="K239" s="20"/>
      <c r="L239" s="20"/>
      <c r="M239" s="20"/>
      <c r="N239" s="20"/>
      <c r="O239" s="20"/>
      <c r="P239" s="20"/>
      <c r="Q239" s="20"/>
      <c r="R239" s="20"/>
      <c r="S239" s="20"/>
      <c r="T239" s="20"/>
      <c r="U239" s="20"/>
      <c r="V239" s="20"/>
      <c r="W239" s="20"/>
      <c r="X239" s="20"/>
      <c r="Y239" s="20"/>
      <c r="Z239" s="20"/>
    </row>
    <row r="240" ht="15.75" customHeight="1" spans="1:26">
      <c r="A240" s="20"/>
      <c r="B240" s="120"/>
      <c r="C240" s="120"/>
      <c r="D240" s="120"/>
      <c r="E240" s="20"/>
      <c r="F240" s="20"/>
      <c r="G240" s="20"/>
      <c r="H240" s="20"/>
      <c r="I240" s="20"/>
      <c r="J240" s="20"/>
      <c r="K240" s="20"/>
      <c r="L240" s="20"/>
      <c r="M240" s="20"/>
      <c r="N240" s="20"/>
      <c r="O240" s="20"/>
      <c r="P240" s="20"/>
      <c r="Q240" s="20"/>
      <c r="R240" s="20"/>
      <c r="S240" s="20"/>
      <c r="T240" s="20"/>
      <c r="U240" s="20"/>
      <c r="V240" s="20"/>
      <c r="W240" s="20"/>
      <c r="X240" s="20"/>
      <c r="Y240" s="20"/>
      <c r="Z240" s="20"/>
    </row>
    <row r="241" ht="15.75" customHeight="1" spans="1:26">
      <c r="A241" s="20"/>
      <c r="B241" s="120"/>
      <c r="C241" s="120"/>
      <c r="D241" s="120"/>
      <c r="E241" s="20"/>
      <c r="F241" s="20"/>
      <c r="G241" s="20"/>
      <c r="H241" s="20"/>
      <c r="I241" s="20"/>
      <c r="J241" s="20"/>
      <c r="K241" s="20"/>
      <c r="L241" s="20"/>
      <c r="M241" s="20"/>
      <c r="N241" s="20"/>
      <c r="O241" s="20"/>
      <c r="P241" s="20"/>
      <c r="Q241" s="20"/>
      <c r="R241" s="20"/>
      <c r="S241" s="20"/>
      <c r="T241" s="20"/>
      <c r="U241" s="20"/>
      <c r="V241" s="20"/>
      <c r="W241" s="20"/>
      <c r="X241" s="20"/>
      <c r="Y241" s="20"/>
      <c r="Z241" s="20"/>
    </row>
    <row r="242" ht="15.75" customHeight="1" spans="1:26">
      <c r="A242" s="20"/>
      <c r="B242" s="120"/>
      <c r="C242" s="120"/>
      <c r="D242" s="120"/>
      <c r="E242" s="20"/>
      <c r="F242" s="20"/>
      <c r="G242" s="20"/>
      <c r="H242" s="20"/>
      <c r="I242" s="20"/>
      <c r="J242" s="20"/>
      <c r="K242" s="20"/>
      <c r="L242" s="20"/>
      <c r="M242" s="20"/>
      <c r="N242" s="20"/>
      <c r="O242" s="20"/>
      <c r="P242" s="20"/>
      <c r="Q242" s="20"/>
      <c r="R242" s="20"/>
      <c r="S242" s="20"/>
      <c r="T242" s="20"/>
      <c r="U242" s="20"/>
      <c r="V242" s="20"/>
      <c r="W242" s="20"/>
      <c r="X242" s="20"/>
      <c r="Y242" s="20"/>
      <c r="Z242" s="20"/>
    </row>
    <row r="243" ht="15.75" customHeight="1" spans="1:26">
      <c r="A243" s="20"/>
      <c r="B243" s="120"/>
      <c r="C243" s="120"/>
      <c r="D243" s="120"/>
      <c r="E243" s="20"/>
      <c r="F243" s="20"/>
      <c r="G243" s="20"/>
      <c r="H243" s="20"/>
      <c r="I243" s="20"/>
      <c r="J243" s="20"/>
      <c r="K243" s="20"/>
      <c r="L243" s="20"/>
      <c r="M243" s="20"/>
      <c r="N243" s="20"/>
      <c r="O243" s="20"/>
      <c r="P243" s="20"/>
      <c r="Q243" s="20"/>
      <c r="R243" s="20"/>
      <c r="S243" s="20"/>
      <c r="T243" s="20"/>
      <c r="U243" s="20"/>
      <c r="V243" s="20"/>
      <c r="W243" s="20"/>
      <c r="X243" s="20"/>
      <c r="Y243" s="20"/>
      <c r="Z243" s="20"/>
    </row>
    <row r="244" ht="15.75" customHeight="1" spans="1:26">
      <c r="A244" s="20"/>
      <c r="B244" s="120"/>
      <c r="C244" s="120"/>
      <c r="D244" s="120"/>
      <c r="E244" s="20"/>
      <c r="F244" s="20"/>
      <c r="G244" s="20"/>
      <c r="H244" s="20"/>
      <c r="I244" s="20"/>
      <c r="J244" s="20"/>
      <c r="K244" s="20"/>
      <c r="L244" s="20"/>
      <c r="M244" s="20"/>
      <c r="N244" s="20"/>
      <c r="O244" s="20"/>
      <c r="P244" s="20"/>
      <c r="Q244" s="20"/>
      <c r="R244" s="20"/>
      <c r="S244" s="20"/>
      <c r="T244" s="20"/>
      <c r="U244" s="20"/>
      <c r="V244" s="20"/>
      <c r="W244" s="20"/>
      <c r="X244" s="20"/>
      <c r="Y244" s="20"/>
      <c r="Z244" s="20"/>
    </row>
    <row r="245" ht="15.75" customHeight="1" spans="1:26">
      <c r="A245" s="20"/>
      <c r="B245" s="120"/>
      <c r="C245" s="120"/>
      <c r="D245" s="120"/>
      <c r="E245" s="20"/>
      <c r="F245" s="20"/>
      <c r="G245" s="20"/>
      <c r="H245" s="20"/>
      <c r="I245" s="20"/>
      <c r="J245" s="20"/>
      <c r="K245" s="20"/>
      <c r="L245" s="20"/>
      <c r="M245" s="20"/>
      <c r="N245" s="20"/>
      <c r="O245" s="20"/>
      <c r="P245" s="20"/>
      <c r="Q245" s="20"/>
      <c r="R245" s="20"/>
      <c r="S245" s="20"/>
      <c r="T245" s="20"/>
      <c r="U245" s="20"/>
      <c r="V245" s="20"/>
      <c r="W245" s="20"/>
      <c r="X245" s="20"/>
      <c r="Y245" s="20"/>
      <c r="Z245" s="20"/>
    </row>
    <row r="246" ht="15.75" customHeight="1" spans="1:26">
      <c r="A246" s="20"/>
      <c r="B246" s="120"/>
      <c r="C246" s="120"/>
      <c r="D246" s="120"/>
      <c r="E246" s="20"/>
      <c r="F246" s="20"/>
      <c r="G246" s="20"/>
      <c r="H246" s="20"/>
      <c r="I246" s="20"/>
      <c r="J246" s="20"/>
      <c r="K246" s="20"/>
      <c r="L246" s="20"/>
      <c r="M246" s="20"/>
      <c r="N246" s="20"/>
      <c r="O246" s="20"/>
      <c r="P246" s="20"/>
      <c r="Q246" s="20"/>
      <c r="R246" s="20"/>
      <c r="S246" s="20"/>
      <c r="T246" s="20"/>
      <c r="U246" s="20"/>
      <c r="V246" s="20"/>
      <c r="W246" s="20"/>
      <c r="X246" s="20"/>
      <c r="Y246" s="20"/>
      <c r="Z246" s="20"/>
    </row>
    <row r="247" ht="15.75" customHeight="1" spans="1:26">
      <c r="A247" s="20"/>
      <c r="B247" s="120"/>
      <c r="C247" s="120"/>
      <c r="D247" s="120"/>
      <c r="E247" s="20"/>
      <c r="F247" s="20"/>
      <c r="G247" s="20"/>
      <c r="H247" s="20"/>
      <c r="I247" s="20"/>
      <c r="J247" s="20"/>
      <c r="K247" s="20"/>
      <c r="L247" s="20"/>
      <c r="M247" s="20"/>
      <c r="N247" s="20"/>
      <c r="O247" s="20"/>
      <c r="P247" s="20"/>
      <c r="Q247" s="20"/>
      <c r="R247" s="20"/>
      <c r="S247" s="20"/>
      <c r="T247" s="20"/>
      <c r="U247" s="20"/>
      <c r="V247" s="20"/>
      <c r="W247" s="20"/>
      <c r="X247" s="20"/>
      <c r="Y247" s="20"/>
      <c r="Z247" s="20"/>
    </row>
    <row r="248" ht="15.75" customHeight="1" spans="1:26">
      <c r="A248" s="20"/>
      <c r="B248" s="120"/>
      <c r="C248" s="120"/>
      <c r="D248" s="120"/>
      <c r="E248" s="20"/>
      <c r="F248" s="20"/>
      <c r="G248" s="20"/>
      <c r="H248" s="20"/>
      <c r="I248" s="20"/>
      <c r="J248" s="20"/>
      <c r="K248" s="20"/>
      <c r="L248" s="20"/>
      <c r="M248" s="20"/>
      <c r="N248" s="20"/>
      <c r="O248" s="20"/>
      <c r="P248" s="20"/>
      <c r="Q248" s="20"/>
      <c r="R248" s="20"/>
      <c r="S248" s="20"/>
      <c r="T248" s="20"/>
      <c r="U248" s="20"/>
      <c r="V248" s="20"/>
      <c r="W248" s="20"/>
      <c r="X248" s="20"/>
      <c r="Y248" s="20"/>
      <c r="Z248" s="20"/>
    </row>
    <row r="249" ht="15.75" customHeight="1" spans="1:26">
      <c r="A249" s="20"/>
      <c r="B249" s="120"/>
      <c r="C249" s="120"/>
      <c r="D249" s="120"/>
      <c r="E249" s="20"/>
      <c r="F249" s="20"/>
      <c r="G249" s="20"/>
      <c r="H249" s="20"/>
      <c r="I249" s="20"/>
      <c r="J249" s="20"/>
      <c r="K249" s="20"/>
      <c r="L249" s="20"/>
      <c r="M249" s="20"/>
      <c r="N249" s="20"/>
      <c r="O249" s="20"/>
      <c r="P249" s="20"/>
      <c r="Q249" s="20"/>
      <c r="R249" s="20"/>
      <c r="S249" s="20"/>
      <c r="T249" s="20"/>
      <c r="U249" s="20"/>
      <c r="V249" s="20"/>
      <c r="W249" s="20"/>
      <c r="X249" s="20"/>
      <c r="Y249" s="20"/>
      <c r="Z249" s="20"/>
    </row>
    <row r="250" ht="15.75" customHeight="1" spans="1:26">
      <c r="A250" s="20"/>
      <c r="B250" s="120"/>
      <c r="C250" s="120"/>
      <c r="D250" s="120"/>
      <c r="E250" s="20"/>
      <c r="F250" s="20"/>
      <c r="G250" s="20"/>
      <c r="H250" s="20"/>
      <c r="I250" s="20"/>
      <c r="J250" s="20"/>
      <c r="K250" s="20"/>
      <c r="L250" s="20"/>
      <c r="M250" s="20"/>
      <c r="N250" s="20"/>
      <c r="O250" s="20"/>
      <c r="P250" s="20"/>
      <c r="Q250" s="20"/>
      <c r="R250" s="20"/>
      <c r="S250" s="20"/>
      <c r="T250" s="20"/>
      <c r="U250" s="20"/>
      <c r="V250" s="20"/>
      <c r="W250" s="20"/>
      <c r="X250" s="20"/>
      <c r="Y250" s="20"/>
      <c r="Z250" s="20"/>
    </row>
    <row r="251" ht="15.75" customHeight="1" spans="1:26">
      <c r="A251" s="20"/>
      <c r="B251" s="120"/>
      <c r="C251" s="120"/>
      <c r="D251" s="120"/>
      <c r="E251" s="20"/>
      <c r="F251" s="20"/>
      <c r="G251" s="20"/>
      <c r="H251" s="20"/>
      <c r="I251" s="20"/>
      <c r="J251" s="20"/>
      <c r="K251" s="20"/>
      <c r="L251" s="20"/>
      <c r="M251" s="20"/>
      <c r="N251" s="20"/>
      <c r="O251" s="20"/>
      <c r="P251" s="20"/>
      <c r="Q251" s="20"/>
      <c r="R251" s="20"/>
      <c r="S251" s="20"/>
      <c r="T251" s="20"/>
      <c r="U251" s="20"/>
      <c r="V251" s="20"/>
      <c r="W251" s="20"/>
      <c r="X251" s="20"/>
      <c r="Y251" s="20"/>
      <c r="Z251" s="20"/>
    </row>
    <row r="252" ht="15.75" customHeight="1" spans="1:26">
      <c r="A252" s="20"/>
      <c r="B252" s="120"/>
      <c r="C252" s="120"/>
      <c r="D252" s="120"/>
      <c r="E252" s="20"/>
      <c r="F252" s="20"/>
      <c r="G252" s="20"/>
      <c r="H252" s="20"/>
      <c r="I252" s="20"/>
      <c r="J252" s="20"/>
      <c r="K252" s="20"/>
      <c r="L252" s="20"/>
      <c r="M252" s="20"/>
      <c r="N252" s="20"/>
      <c r="O252" s="20"/>
      <c r="P252" s="20"/>
      <c r="Q252" s="20"/>
      <c r="R252" s="20"/>
      <c r="S252" s="20"/>
      <c r="T252" s="20"/>
      <c r="U252" s="20"/>
      <c r="V252" s="20"/>
      <c r="W252" s="20"/>
      <c r="X252" s="20"/>
      <c r="Y252" s="20"/>
      <c r="Z252" s="20"/>
    </row>
    <row r="253" ht="15.75" customHeight="1" spans="1:26">
      <c r="A253" s="20"/>
      <c r="B253" s="120"/>
      <c r="C253" s="120"/>
      <c r="D253" s="120"/>
      <c r="E253" s="20"/>
      <c r="F253" s="20"/>
      <c r="G253" s="20"/>
      <c r="H253" s="20"/>
      <c r="I253" s="20"/>
      <c r="J253" s="20"/>
      <c r="K253" s="20"/>
      <c r="L253" s="20"/>
      <c r="M253" s="20"/>
      <c r="N253" s="20"/>
      <c r="O253" s="20"/>
      <c r="P253" s="20"/>
      <c r="Q253" s="20"/>
      <c r="R253" s="20"/>
      <c r="S253" s="20"/>
      <c r="T253" s="20"/>
      <c r="U253" s="20"/>
      <c r="V253" s="20"/>
      <c r="W253" s="20"/>
      <c r="X253" s="20"/>
      <c r="Y253" s="20"/>
      <c r="Z253" s="20"/>
    </row>
    <row r="254" ht="15.75" customHeight="1" spans="1:26">
      <c r="A254" s="20"/>
      <c r="B254" s="120"/>
      <c r="C254" s="120"/>
      <c r="D254" s="120"/>
      <c r="E254" s="20"/>
      <c r="F254" s="20"/>
      <c r="G254" s="20"/>
      <c r="H254" s="20"/>
      <c r="I254" s="20"/>
      <c r="J254" s="20"/>
      <c r="K254" s="20"/>
      <c r="L254" s="20"/>
      <c r="M254" s="20"/>
      <c r="N254" s="20"/>
      <c r="O254" s="20"/>
      <c r="P254" s="20"/>
      <c r="Q254" s="20"/>
      <c r="R254" s="20"/>
      <c r="S254" s="20"/>
      <c r="T254" s="20"/>
      <c r="U254" s="20"/>
      <c r="V254" s="20"/>
      <c r="W254" s="20"/>
      <c r="X254" s="20"/>
      <c r="Y254" s="20"/>
      <c r="Z254" s="20"/>
    </row>
    <row r="255" ht="15.75" customHeight="1" spans="1:26">
      <c r="A255" s="20"/>
      <c r="B255" s="120"/>
      <c r="C255" s="120"/>
      <c r="D255" s="120"/>
      <c r="E255" s="20"/>
      <c r="F255" s="20"/>
      <c r="G255" s="20"/>
      <c r="H255" s="20"/>
      <c r="I255" s="20"/>
      <c r="J255" s="20"/>
      <c r="K255" s="20"/>
      <c r="L255" s="20"/>
      <c r="M255" s="20"/>
      <c r="N255" s="20"/>
      <c r="O255" s="20"/>
      <c r="P255" s="20"/>
      <c r="Q255" s="20"/>
      <c r="R255" s="20"/>
      <c r="S255" s="20"/>
      <c r="T255" s="20"/>
      <c r="U255" s="20"/>
      <c r="V255" s="20"/>
      <c r="W255" s="20"/>
      <c r="X255" s="20"/>
      <c r="Y255" s="20"/>
      <c r="Z255" s="20"/>
    </row>
    <row r="256" ht="15.75" customHeight="1" spans="1:26">
      <c r="A256" s="20"/>
      <c r="B256" s="120"/>
      <c r="C256" s="120"/>
      <c r="D256" s="120"/>
      <c r="E256" s="20"/>
      <c r="F256" s="20"/>
      <c r="G256" s="20"/>
      <c r="H256" s="20"/>
      <c r="I256" s="20"/>
      <c r="J256" s="20"/>
      <c r="K256" s="20"/>
      <c r="L256" s="20"/>
      <c r="M256" s="20"/>
      <c r="N256" s="20"/>
      <c r="O256" s="20"/>
      <c r="P256" s="20"/>
      <c r="Q256" s="20"/>
      <c r="R256" s="20"/>
      <c r="S256" s="20"/>
      <c r="T256" s="20"/>
      <c r="U256" s="20"/>
      <c r="V256" s="20"/>
      <c r="W256" s="20"/>
      <c r="X256" s="20"/>
      <c r="Y256" s="20"/>
      <c r="Z256" s="20"/>
    </row>
    <row r="257" ht="15.75" customHeight="1" spans="1:26">
      <c r="A257" s="20"/>
      <c r="B257" s="120"/>
      <c r="C257" s="120"/>
      <c r="D257" s="120"/>
      <c r="E257" s="20"/>
      <c r="F257" s="20"/>
      <c r="G257" s="20"/>
      <c r="H257" s="20"/>
      <c r="I257" s="20"/>
      <c r="J257" s="20"/>
      <c r="K257" s="20"/>
      <c r="L257" s="20"/>
      <c r="M257" s="20"/>
      <c r="N257" s="20"/>
      <c r="O257" s="20"/>
      <c r="P257" s="20"/>
      <c r="Q257" s="20"/>
      <c r="R257" s="20"/>
      <c r="S257" s="20"/>
      <c r="T257" s="20"/>
      <c r="U257" s="20"/>
      <c r="V257" s="20"/>
      <c r="W257" s="20"/>
      <c r="X257" s="20"/>
      <c r="Y257" s="20"/>
      <c r="Z257" s="20"/>
    </row>
    <row r="258" ht="15.75" customHeight="1" spans="1:26">
      <c r="A258" s="20"/>
      <c r="B258" s="120"/>
      <c r="C258" s="120"/>
      <c r="D258" s="120"/>
      <c r="E258" s="20"/>
      <c r="F258" s="20"/>
      <c r="G258" s="20"/>
      <c r="H258" s="20"/>
      <c r="I258" s="20"/>
      <c r="J258" s="20"/>
      <c r="K258" s="20"/>
      <c r="L258" s="20"/>
      <c r="M258" s="20"/>
      <c r="N258" s="20"/>
      <c r="O258" s="20"/>
      <c r="P258" s="20"/>
      <c r="Q258" s="20"/>
      <c r="R258" s="20"/>
      <c r="S258" s="20"/>
      <c r="T258" s="20"/>
      <c r="U258" s="20"/>
      <c r="V258" s="20"/>
      <c r="W258" s="20"/>
      <c r="X258" s="20"/>
      <c r="Y258" s="20"/>
      <c r="Z258" s="20"/>
    </row>
    <row r="259" ht="15.75" customHeight="1" spans="1:26">
      <c r="A259" s="20"/>
      <c r="B259" s="120"/>
      <c r="C259" s="120"/>
      <c r="D259" s="120"/>
      <c r="E259" s="20"/>
      <c r="F259" s="20"/>
      <c r="G259" s="20"/>
      <c r="H259" s="20"/>
      <c r="I259" s="20"/>
      <c r="J259" s="20"/>
      <c r="K259" s="20"/>
      <c r="L259" s="20"/>
      <c r="M259" s="20"/>
      <c r="N259" s="20"/>
      <c r="O259" s="20"/>
      <c r="P259" s="20"/>
      <c r="Q259" s="20"/>
      <c r="R259" s="20"/>
      <c r="S259" s="20"/>
      <c r="T259" s="20"/>
      <c r="U259" s="20"/>
      <c r="V259" s="20"/>
      <c r="W259" s="20"/>
      <c r="X259" s="20"/>
      <c r="Y259" s="20"/>
      <c r="Z259" s="20"/>
    </row>
    <row r="260" ht="15.75" customHeight="1" spans="1:26">
      <c r="A260" s="20"/>
      <c r="B260" s="120"/>
      <c r="C260" s="120"/>
      <c r="D260" s="120"/>
      <c r="E260" s="20"/>
      <c r="F260" s="20"/>
      <c r="G260" s="20"/>
      <c r="H260" s="20"/>
      <c r="I260" s="20"/>
      <c r="J260" s="20"/>
      <c r="K260" s="20"/>
      <c r="L260" s="20"/>
      <c r="M260" s="20"/>
      <c r="N260" s="20"/>
      <c r="O260" s="20"/>
      <c r="P260" s="20"/>
      <c r="Q260" s="20"/>
      <c r="R260" s="20"/>
      <c r="S260" s="20"/>
      <c r="T260" s="20"/>
      <c r="U260" s="20"/>
      <c r="V260" s="20"/>
      <c r="W260" s="20"/>
      <c r="X260" s="20"/>
      <c r="Y260" s="20"/>
      <c r="Z260" s="20"/>
    </row>
    <row r="261" ht="15.75" customHeight="1" spans="1:26">
      <c r="A261" s="20"/>
      <c r="B261" s="120"/>
      <c r="C261" s="120"/>
      <c r="D261" s="120"/>
      <c r="E261" s="20"/>
      <c r="F261" s="20"/>
      <c r="G261" s="20"/>
      <c r="H261" s="20"/>
      <c r="I261" s="20"/>
      <c r="J261" s="20"/>
      <c r="K261" s="20"/>
      <c r="L261" s="20"/>
      <c r="M261" s="20"/>
      <c r="N261" s="20"/>
      <c r="O261" s="20"/>
      <c r="P261" s="20"/>
      <c r="Q261" s="20"/>
      <c r="R261" s="20"/>
      <c r="S261" s="20"/>
      <c r="T261" s="20"/>
      <c r="U261" s="20"/>
      <c r="V261" s="20"/>
      <c r="W261" s="20"/>
      <c r="X261" s="20"/>
      <c r="Y261" s="20"/>
      <c r="Z261" s="20"/>
    </row>
    <row r="262" ht="15.75" customHeight="1" spans="1:26">
      <c r="A262" s="20"/>
      <c r="B262" s="120"/>
      <c r="C262" s="120"/>
      <c r="D262" s="120"/>
      <c r="E262" s="20"/>
      <c r="F262" s="20"/>
      <c r="G262" s="20"/>
      <c r="H262" s="20"/>
      <c r="I262" s="20"/>
      <c r="J262" s="20"/>
      <c r="K262" s="20"/>
      <c r="L262" s="20"/>
      <c r="M262" s="20"/>
      <c r="N262" s="20"/>
      <c r="O262" s="20"/>
      <c r="P262" s="20"/>
      <c r="Q262" s="20"/>
      <c r="R262" s="20"/>
      <c r="S262" s="20"/>
      <c r="T262" s="20"/>
      <c r="U262" s="20"/>
      <c r="V262" s="20"/>
      <c r="W262" s="20"/>
      <c r="X262" s="20"/>
      <c r="Y262" s="20"/>
      <c r="Z262" s="20"/>
    </row>
    <row r="263" ht="15.75" customHeight="1" spans="1:26">
      <c r="A263" s="20"/>
      <c r="B263" s="120"/>
      <c r="C263" s="120"/>
      <c r="D263" s="120"/>
      <c r="E263" s="20"/>
      <c r="F263" s="20"/>
      <c r="G263" s="20"/>
      <c r="H263" s="20"/>
      <c r="I263" s="20"/>
      <c r="J263" s="20"/>
      <c r="K263" s="20"/>
      <c r="L263" s="20"/>
      <c r="M263" s="20"/>
      <c r="N263" s="20"/>
      <c r="O263" s="20"/>
      <c r="P263" s="20"/>
      <c r="Q263" s="20"/>
      <c r="R263" s="20"/>
      <c r="S263" s="20"/>
      <c r="T263" s="20"/>
      <c r="U263" s="20"/>
      <c r="V263" s="20"/>
      <c r="W263" s="20"/>
      <c r="X263" s="20"/>
      <c r="Y263" s="20"/>
      <c r="Z263" s="20"/>
    </row>
    <row r="264" ht="15.75" customHeight="1" spans="1:26">
      <c r="A264" s="20"/>
      <c r="B264" s="120"/>
      <c r="C264" s="120"/>
      <c r="D264" s="120"/>
      <c r="E264" s="20"/>
      <c r="F264" s="20"/>
      <c r="G264" s="20"/>
      <c r="H264" s="20"/>
      <c r="I264" s="20"/>
      <c r="J264" s="20"/>
      <c r="K264" s="20"/>
      <c r="L264" s="20"/>
      <c r="M264" s="20"/>
      <c r="N264" s="20"/>
      <c r="O264" s="20"/>
      <c r="P264" s="20"/>
      <c r="Q264" s="20"/>
      <c r="R264" s="20"/>
      <c r="S264" s="20"/>
      <c r="T264" s="20"/>
      <c r="U264" s="20"/>
      <c r="V264" s="20"/>
      <c r="W264" s="20"/>
      <c r="X264" s="20"/>
      <c r="Y264" s="20"/>
      <c r="Z264" s="20"/>
    </row>
    <row r="265" ht="15.75" customHeight="1" spans="1:26">
      <c r="A265" s="20"/>
      <c r="B265" s="120"/>
      <c r="C265" s="120"/>
      <c r="D265" s="120"/>
      <c r="E265" s="20"/>
      <c r="F265" s="20"/>
      <c r="G265" s="20"/>
      <c r="H265" s="20"/>
      <c r="I265" s="20"/>
      <c r="J265" s="20"/>
      <c r="K265" s="20"/>
      <c r="L265" s="20"/>
      <c r="M265" s="20"/>
      <c r="N265" s="20"/>
      <c r="O265" s="20"/>
      <c r="P265" s="20"/>
      <c r="Q265" s="20"/>
      <c r="R265" s="20"/>
      <c r="S265" s="20"/>
      <c r="T265" s="20"/>
      <c r="U265" s="20"/>
      <c r="V265" s="20"/>
      <c r="W265" s="20"/>
      <c r="X265" s="20"/>
      <c r="Y265" s="20"/>
      <c r="Z265" s="20"/>
    </row>
    <row r="266" ht="15.75" customHeight="1" spans="1:26">
      <c r="A266" s="20"/>
      <c r="B266" s="120"/>
      <c r="C266" s="120"/>
      <c r="D266" s="120"/>
      <c r="E266" s="20"/>
      <c r="F266" s="20"/>
      <c r="G266" s="20"/>
      <c r="H266" s="20"/>
      <c r="I266" s="20"/>
      <c r="J266" s="20"/>
      <c r="K266" s="20"/>
      <c r="L266" s="20"/>
      <c r="M266" s="20"/>
      <c r="N266" s="20"/>
      <c r="O266" s="20"/>
      <c r="P266" s="20"/>
      <c r="Q266" s="20"/>
      <c r="R266" s="20"/>
      <c r="S266" s="20"/>
      <c r="T266" s="20"/>
      <c r="U266" s="20"/>
      <c r="V266" s="20"/>
      <c r="W266" s="20"/>
      <c r="X266" s="20"/>
      <c r="Y266" s="20"/>
      <c r="Z266" s="20"/>
    </row>
    <row r="267" ht="15.75" customHeight="1" spans="1:26">
      <c r="A267" s="20"/>
      <c r="B267" s="120"/>
      <c r="C267" s="120"/>
      <c r="D267" s="120"/>
      <c r="E267" s="20"/>
      <c r="F267" s="20"/>
      <c r="G267" s="20"/>
      <c r="H267" s="20"/>
      <c r="I267" s="20"/>
      <c r="J267" s="20"/>
      <c r="K267" s="20"/>
      <c r="L267" s="20"/>
      <c r="M267" s="20"/>
      <c r="N267" s="20"/>
      <c r="O267" s="20"/>
      <c r="P267" s="20"/>
      <c r="Q267" s="20"/>
      <c r="R267" s="20"/>
      <c r="S267" s="20"/>
      <c r="T267" s="20"/>
      <c r="U267" s="20"/>
      <c r="V267" s="20"/>
      <c r="W267" s="20"/>
      <c r="X267" s="20"/>
      <c r="Y267" s="20"/>
      <c r="Z267" s="20"/>
    </row>
    <row r="268" ht="15.75" customHeight="1" spans="1:26">
      <c r="A268" s="20"/>
      <c r="B268" s="120"/>
      <c r="C268" s="120"/>
      <c r="D268" s="120"/>
      <c r="E268" s="20"/>
      <c r="F268" s="20"/>
      <c r="G268" s="20"/>
      <c r="H268" s="20"/>
      <c r="I268" s="20"/>
      <c r="J268" s="20"/>
      <c r="K268" s="20"/>
      <c r="L268" s="20"/>
      <c r="M268" s="20"/>
      <c r="N268" s="20"/>
      <c r="O268" s="20"/>
      <c r="P268" s="20"/>
      <c r="Q268" s="20"/>
      <c r="R268" s="20"/>
      <c r="S268" s="20"/>
      <c r="T268" s="20"/>
      <c r="U268" s="20"/>
      <c r="V268" s="20"/>
      <c r="W268" s="20"/>
      <c r="X268" s="20"/>
      <c r="Y268" s="20"/>
      <c r="Z268" s="20"/>
    </row>
    <row r="269" ht="15.75" customHeight="1" spans="1:26">
      <c r="A269" s="20"/>
      <c r="B269" s="120"/>
      <c r="C269" s="120"/>
      <c r="D269" s="120"/>
      <c r="E269" s="20"/>
      <c r="F269" s="20"/>
      <c r="G269" s="20"/>
      <c r="H269" s="20"/>
      <c r="I269" s="20"/>
      <c r="J269" s="20"/>
      <c r="K269" s="20"/>
      <c r="L269" s="20"/>
      <c r="M269" s="20"/>
      <c r="N269" s="20"/>
      <c r="O269" s="20"/>
      <c r="P269" s="20"/>
      <c r="Q269" s="20"/>
      <c r="R269" s="20"/>
      <c r="S269" s="20"/>
      <c r="T269" s="20"/>
      <c r="U269" s="20"/>
      <c r="V269" s="20"/>
      <c r="W269" s="20"/>
      <c r="X269" s="20"/>
      <c r="Y269" s="20"/>
      <c r="Z269" s="20"/>
    </row>
    <row r="270" ht="15.75" customHeight="1" spans="1:26">
      <c r="A270" s="20"/>
      <c r="B270" s="120"/>
      <c r="C270" s="120"/>
      <c r="D270" s="120"/>
      <c r="E270" s="20"/>
      <c r="F270" s="20"/>
      <c r="G270" s="20"/>
      <c r="H270" s="20"/>
      <c r="I270" s="20"/>
      <c r="J270" s="20"/>
      <c r="K270" s="20"/>
      <c r="L270" s="20"/>
      <c r="M270" s="20"/>
      <c r="N270" s="20"/>
      <c r="O270" s="20"/>
      <c r="P270" s="20"/>
      <c r="Q270" s="20"/>
      <c r="R270" s="20"/>
      <c r="S270" s="20"/>
      <c r="T270" s="20"/>
      <c r="U270" s="20"/>
      <c r="V270" s="20"/>
      <c r="W270" s="20"/>
      <c r="X270" s="20"/>
      <c r="Y270" s="20"/>
      <c r="Z270" s="20"/>
    </row>
    <row r="271" ht="15.75" customHeight="1" spans="1:26">
      <c r="A271" s="20"/>
      <c r="B271" s="120"/>
      <c r="C271" s="120"/>
      <c r="D271" s="120"/>
      <c r="E271" s="20"/>
      <c r="F271" s="20"/>
      <c r="G271" s="20"/>
      <c r="H271" s="20"/>
      <c r="I271" s="20"/>
      <c r="J271" s="20"/>
      <c r="K271" s="20"/>
      <c r="L271" s="20"/>
      <c r="M271" s="20"/>
      <c r="N271" s="20"/>
      <c r="O271" s="20"/>
      <c r="P271" s="20"/>
      <c r="Q271" s="20"/>
      <c r="R271" s="20"/>
      <c r="S271" s="20"/>
      <c r="T271" s="20"/>
      <c r="U271" s="20"/>
      <c r="V271" s="20"/>
      <c r="W271" s="20"/>
      <c r="X271" s="20"/>
      <c r="Y271" s="20"/>
      <c r="Z271" s="20"/>
    </row>
    <row r="272" ht="15.75" customHeight="1" spans="1:26">
      <c r="A272" s="20"/>
      <c r="B272" s="120"/>
      <c r="C272" s="120"/>
      <c r="D272" s="120"/>
      <c r="E272" s="20"/>
      <c r="F272" s="20"/>
      <c r="G272" s="20"/>
      <c r="H272" s="20"/>
      <c r="I272" s="20"/>
      <c r="J272" s="20"/>
      <c r="K272" s="20"/>
      <c r="L272" s="20"/>
      <c r="M272" s="20"/>
      <c r="N272" s="20"/>
      <c r="O272" s="20"/>
      <c r="P272" s="20"/>
      <c r="Q272" s="20"/>
      <c r="R272" s="20"/>
      <c r="S272" s="20"/>
      <c r="T272" s="20"/>
      <c r="U272" s="20"/>
      <c r="V272" s="20"/>
      <c r="W272" s="20"/>
      <c r="X272" s="20"/>
      <c r="Y272" s="20"/>
      <c r="Z272" s="20"/>
    </row>
    <row r="273" ht="15.75" customHeight="1" spans="1:26">
      <c r="A273" s="20"/>
      <c r="B273" s="120"/>
      <c r="C273" s="120"/>
      <c r="D273" s="120"/>
      <c r="E273" s="20"/>
      <c r="F273" s="20"/>
      <c r="G273" s="20"/>
      <c r="H273" s="20"/>
      <c r="I273" s="20"/>
      <c r="J273" s="20"/>
      <c r="K273" s="20"/>
      <c r="L273" s="20"/>
      <c r="M273" s="20"/>
      <c r="N273" s="20"/>
      <c r="O273" s="20"/>
      <c r="P273" s="20"/>
      <c r="Q273" s="20"/>
      <c r="R273" s="20"/>
      <c r="S273" s="20"/>
      <c r="T273" s="20"/>
      <c r="U273" s="20"/>
      <c r="V273" s="20"/>
      <c r="W273" s="20"/>
      <c r="X273" s="20"/>
      <c r="Y273" s="20"/>
      <c r="Z273" s="20"/>
    </row>
    <row r="274" ht="15.75" customHeight="1" spans="1:26">
      <c r="A274" s="20"/>
      <c r="B274" s="120"/>
      <c r="C274" s="120"/>
      <c r="D274" s="120"/>
      <c r="E274" s="20"/>
      <c r="F274" s="20"/>
      <c r="G274" s="20"/>
      <c r="H274" s="20"/>
      <c r="I274" s="20"/>
      <c r="J274" s="20"/>
      <c r="K274" s="20"/>
      <c r="L274" s="20"/>
      <c r="M274" s="20"/>
      <c r="N274" s="20"/>
      <c r="O274" s="20"/>
      <c r="P274" s="20"/>
      <c r="Q274" s="20"/>
      <c r="R274" s="20"/>
      <c r="S274" s="20"/>
      <c r="T274" s="20"/>
      <c r="U274" s="20"/>
      <c r="V274" s="20"/>
      <c r="W274" s="20"/>
      <c r="X274" s="20"/>
      <c r="Y274" s="20"/>
      <c r="Z274" s="20"/>
    </row>
    <row r="275" ht="15.75" customHeight="1" spans="1:26">
      <c r="A275" s="20"/>
      <c r="B275" s="120"/>
      <c r="C275" s="120"/>
      <c r="D275" s="120"/>
      <c r="E275" s="20"/>
      <c r="F275" s="20"/>
      <c r="G275" s="20"/>
      <c r="H275" s="20"/>
      <c r="I275" s="20"/>
      <c r="J275" s="20"/>
      <c r="K275" s="20"/>
      <c r="L275" s="20"/>
      <c r="M275" s="20"/>
      <c r="N275" s="20"/>
      <c r="O275" s="20"/>
      <c r="P275" s="20"/>
      <c r="Q275" s="20"/>
      <c r="R275" s="20"/>
      <c r="S275" s="20"/>
      <c r="T275" s="20"/>
      <c r="U275" s="20"/>
      <c r="V275" s="20"/>
      <c r="W275" s="20"/>
      <c r="X275" s="20"/>
      <c r="Y275" s="20"/>
      <c r="Z275" s="20"/>
    </row>
    <row r="276" ht="15.75" customHeight="1" spans="1:26">
      <c r="A276" s="20"/>
      <c r="B276" s="120"/>
      <c r="C276" s="120"/>
      <c r="D276" s="120"/>
      <c r="E276" s="20"/>
      <c r="F276" s="20"/>
      <c r="G276" s="20"/>
      <c r="H276" s="20"/>
      <c r="I276" s="20"/>
      <c r="J276" s="20"/>
      <c r="K276" s="20"/>
      <c r="L276" s="20"/>
      <c r="M276" s="20"/>
      <c r="N276" s="20"/>
      <c r="O276" s="20"/>
      <c r="P276" s="20"/>
      <c r="Q276" s="20"/>
      <c r="R276" s="20"/>
      <c r="S276" s="20"/>
      <c r="T276" s="20"/>
      <c r="U276" s="20"/>
      <c r="V276" s="20"/>
      <c r="W276" s="20"/>
      <c r="X276" s="20"/>
      <c r="Y276" s="20"/>
      <c r="Z276" s="20"/>
    </row>
    <row r="277" ht="15.75" customHeight="1" spans="1:26">
      <c r="A277" s="20"/>
      <c r="B277" s="120"/>
      <c r="C277" s="120"/>
      <c r="D277" s="120"/>
      <c r="E277" s="20"/>
      <c r="F277" s="20"/>
      <c r="G277" s="20"/>
      <c r="H277" s="20"/>
      <c r="I277" s="20"/>
      <c r="J277" s="20"/>
      <c r="K277" s="20"/>
      <c r="L277" s="20"/>
      <c r="M277" s="20"/>
      <c r="N277" s="20"/>
      <c r="O277" s="20"/>
      <c r="P277" s="20"/>
      <c r="Q277" s="20"/>
      <c r="R277" s="20"/>
      <c r="S277" s="20"/>
      <c r="T277" s="20"/>
      <c r="U277" s="20"/>
      <c r="V277" s="20"/>
      <c r="W277" s="20"/>
      <c r="X277" s="20"/>
      <c r="Y277" s="20"/>
      <c r="Z277" s="20"/>
    </row>
    <row r="278" ht="15.75" customHeight="1" spans="1:26">
      <c r="A278" s="20"/>
      <c r="B278" s="120"/>
      <c r="C278" s="120"/>
      <c r="D278" s="120"/>
      <c r="E278" s="20"/>
      <c r="F278" s="20"/>
      <c r="G278" s="20"/>
      <c r="H278" s="20"/>
      <c r="I278" s="20"/>
      <c r="J278" s="20"/>
      <c r="K278" s="20"/>
      <c r="L278" s="20"/>
      <c r="M278" s="20"/>
      <c r="N278" s="20"/>
      <c r="O278" s="20"/>
      <c r="P278" s="20"/>
      <c r="Q278" s="20"/>
      <c r="R278" s="20"/>
      <c r="S278" s="20"/>
      <c r="T278" s="20"/>
      <c r="U278" s="20"/>
      <c r="V278" s="20"/>
      <c r="W278" s="20"/>
      <c r="X278" s="20"/>
      <c r="Y278" s="20"/>
      <c r="Z278" s="20"/>
    </row>
    <row r="279" ht="15.75" customHeight="1" spans="1:26">
      <c r="A279" s="20"/>
      <c r="B279" s="120"/>
      <c r="C279" s="120"/>
      <c r="D279" s="120"/>
      <c r="E279" s="20"/>
      <c r="F279" s="20"/>
      <c r="G279" s="20"/>
      <c r="H279" s="20"/>
      <c r="I279" s="20"/>
      <c r="J279" s="20"/>
      <c r="K279" s="20"/>
      <c r="L279" s="20"/>
      <c r="M279" s="20"/>
      <c r="N279" s="20"/>
      <c r="O279" s="20"/>
      <c r="P279" s="20"/>
      <c r="Q279" s="20"/>
      <c r="R279" s="20"/>
      <c r="S279" s="20"/>
      <c r="T279" s="20"/>
      <c r="U279" s="20"/>
      <c r="V279" s="20"/>
      <c r="W279" s="20"/>
      <c r="X279" s="20"/>
      <c r="Y279" s="20"/>
      <c r="Z279" s="20"/>
    </row>
    <row r="280" ht="15.75" customHeight="1" spans="1:26">
      <c r="A280" s="20"/>
      <c r="B280" s="120"/>
      <c r="C280" s="120"/>
      <c r="D280" s="120"/>
      <c r="E280" s="20"/>
      <c r="F280" s="20"/>
      <c r="G280" s="20"/>
      <c r="H280" s="20"/>
      <c r="I280" s="20"/>
      <c r="J280" s="20"/>
      <c r="K280" s="20"/>
      <c r="L280" s="20"/>
      <c r="M280" s="20"/>
      <c r="N280" s="20"/>
      <c r="O280" s="20"/>
      <c r="P280" s="20"/>
      <c r="Q280" s="20"/>
      <c r="R280" s="20"/>
      <c r="S280" s="20"/>
      <c r="T280" s="20"/>
      <c r="U280" s="20"/>
      <c r="V280" s="20"/>
      <c r="W280" s="20"/>
      <c r="X280" s="20"/>
      <c r="Y280" s="20"/>
      <c r="Z280" s="20"/>
    </row>
    <row r="281" ht="15.75" customHeight="1" spans="1:26">
      <c r="A281" s="20"/>
      <c r="B281" s="120"/>
      <c r="C281" s="120"/>
      <c r="D281" s="120"/>
      <c r="E281" s="20"/>
      <c r="F281" s="20"/>
      <c r="G281" s="20"/>
      <c r="H281" s="20"/>
      <c r="I281" s="20"/>
      <c r="J281" s="20"/>
      <c r="K281" s="20"/>
      <c r="L281" s="20"/>
      <c r="M281" s="20"/>
      <c r="N281" s="20"/>
      <c r="O281" s="20"/>
      <c r="P281" s="20"/>
      <c r="Q281" s="20"/>
      <c r="R281" s="20"/>
      <c r="S281" s="20"/>
      <c r="T281" s="20"/>
      <c r="U281" s="20"/>
      <c r="V281" s="20"/>
      <c r="W281" s="20"/>
      <c r="X281" s="20"/>
      <c r="Y281" s="20"/>
      <c r="Z281" s="20"/>
    </row>
    <row r="282" ht="15.75" customHeight="1" spans="1:26">
      <c r="A282" s="20"/>
      <c r="B282" s="120"/>
      <c r="C282" s="120"/>
      <c r="D282" s="120"/>
      <c r="E282" s="20"/>
      <c r="F282" s="20"/>
      <c r="G282" s="20"/>
      <c r="H282" s="20"/>
      <c r="I282" s="20"/>
      <c r="J282" s="20"/>
      <c r="K282" s="20"/>
      <c r="L282" s="20"/>
      <c r="M282" s="20"/>
      <c r="N282" s="20"/>
      <c r="O282" s="20"/>
      <c r="P282" s="20"/>
      <c r="Q282" s="20"/>
      <c r="R282" s="20"/>
      <c r="S282" s="20"/>
      <c r="T282" s="20"/>
      <c r="U282" s="20"/>
      <c r="V282" s="20"/>
      <c r="W282" s="20"/>
      <c r="X282" s="20"/>
      <c r="Y282" s="20"/>
      <c r="Z282" s="20"/>
    </row>
    <row r="283" ht="15.75" customHeight="1" spans="1:26">
      <c r="A283" s="20"/>
      <c r="B283" s="120"/>
      <c r="C283" s="120"/>
      <c r="D283" s="120"/>
      <c r="E283" s="20"/>
      <c r="F283" s="20"/>
      <c r="G283" s="20"/>
      <c r="H283" s="20"/>
      <c r="I283" s="20"/>
      <c r="J283" s="20"/>
      <c r="K283" s="20"/>
      <c r="L283" s="20"/>
      <c r="M283" s="20"/>
      <c r="N283" s="20"/>
      <c r="O283" s="20"/>
      <c r="P283" s="20"/>
      <c r="Q283" s="20"/>
      <c r="R283" s="20"/>
      <c r="S283" s="20"/>
      <c r="T283" s="20"/>
      <c r="U283" s="20"/>
      <c r="V283" s="20"/>
      <c r="W283" s="20"/>
      <c r="X283" s="20"/>
      <c r="Y283" s="20"/>
      <c r="Z283" s="20"/>
    </row>
    <row r="284" ht="15.75" customHeight="1" spans="1:26">
      <c r="A284" s="20"/>
      <c r="B284" s="120"/>
      <c r="C284" s="120"/>
      <c r="D284" s="120"/>
      <c r="E284" s="20"/>
      <c r="F284" s="20"/>
      <c r="G284" s="20"/>
      <c r="H284" s="20"/>
      <c r="I284" s="20"/>
      <c r="J284" s="20"/>
      <c r="K284" s="20"/>
      <c r="L284" s="20"/>
      <c r="M284" s="20"/>
      <c r="N284" s="20"/>
      <c r="O284" s="20"/>
      <c r="P284" s="20"/>
      <c r="Q284" s="20"/>
      <c r="R284" s="20"/>
      <c r="S284" s="20"/>
      <c r="T284" s="20"/>
      <c r="U284" s="20"/>
      <c r="V284" s="20"/>
      <c r="W284" s="20"/>
      <c r="X284" s="20"/>
      <c r="Y284" s="20"/>
      <c r="Z284" s="20"/>
    </row>
    <row r="285" ht="15.75" customHeight="1" spans="1:26">
      <c r="A285" s="20"/>
      <c r="B285" s="120"/>
      <c r="C285" s="120"/>
      <c r="D285" s="120"/>
      <c r="E285" s="20"/>
      <c r="F285" s="20"/>
      <c r="G285" s="20"/>
      <c r="H285" s="20"/>
      <c r="I285" s="20"/>
      <c r="J285" s="20"/>
      <c r="K285" s="20"/>
      <c r="L285" s="20"/>
      <c r="M285" s="20"/>
      <c r="N285" s="20"/>
      <c r="O285" s="20"/>
      <c r="P285" s="20"/>
      <c r="Q285" s="20"/>
      <c r="R285" s="20"/>
      <c r="S285" s="20"/>
      <c r="T285" s="20"/>
      <c r="U285" s="20"/>
      <c r="V285" s="20"/>
      <c r="W285" s="20"/>
      <c r="X285" s="20"/>
      <c r="Y285" s="20"/>
      <c r="Z285" s="20"/>
    </row>
    <row r="286" ht="15.75" customHeight="1" spans="1:26">
      <c r="A286" s="20"/>
      <c r="B286" s="120"/>
      <c r="C286" s="120"/>
      <c r="D286" s="120"/>
      <c r="E286" s="20"/>
      <c r="F286" s="20"/>
      <c r="G286" s="20"/>
      <c r="H286" s="20"/>
      <c r="I286" s="20"/>
      <c r="J286" s="20"/>
      <c r="K286" s="20"/>
      <c r="L286" s="20"/>
      <c r="M286" s="20"/>
      <c r="N286" s="20"/>
      <c r="O286" s="20"/>
      <c r="P286" s="20"/>
      <c r="Q286" s="20"/>
      <c r="R286" s="20"/>
      <c r="S286" s="20"/>
      <c r="T286" s="20"/>
      <c r="U286" s="20"/>
      <c r="V286" s="20"/>
      <c r="W286" s="20"/>
      <c r="X286" s="20"/>
      <c r="Y286" s="20"/>
      <c r="Z286" s="20"/>
    </row>
    <row r="287" ht="15.75" customHeight="1" spans="1:26">
      <c r="A287" s="20"/>
      <c r="B287" s="120"/>
      <c r="C287" s="120"/>
      <c r="D287" s="120"/>
      <c r="E287" s="20"/>
      <c r="F287" s="20"/>
      <c r="G287" s="20"/>
      <c r="H287" s="20"/>
      <c r="I287" s="20"/>
      <c r="J287" s="20"/>
      <c r="K287" s="20"/>
      <c r="L287" s="20"/>
      <c r="M287" s="20"/>
      <c r="N287" s="20"/>
      <c r="O287" s="20"/>
      <c r="P287" s="20"/>
      <c r="Q287" s="20"/>
      <c r="R287" s="20"/>
      <c r="S287" s="20"/>
      <c r="T287" s="20"/>
      <c r="U287" s="20"/>
      <c r="V287" s="20"/>
      <c r="W287" s="20"/>
      <c r="X287" s="20"/>
      <c r="Y287" s="20"/>
      <c r="Z287" s="20"/>
    </row>
    <row r="288" ht="15.75" customHeight="1" spans="1:26">
      <c r="A288" s="20"/>
      <c r="B288" s="120"/>
      <c r="C288" s="120"/>
      <c r="D288" s="120"/>
      <c r="E288" s="20"/>
      <c r="F288" s="20"/>
      <c r="G288" s="20"/>
      <c r="H288" s="20"/>
      <c r="I288" s="20"/>
      <c r="J288" s="20"/>
      <c r="K288" s="20"/>
      <c r="L288" s="20"/>
      <c r="M288" s="20"/>
      <c r="N288" s="20"/>
      <c r="O288" s="20"/>
      <c r="P288" s="20"/>
      <c r="Q288" s="20"/>
      <c r="R288" s="20"/>
      <c r="S288" s="20"/>
      <c r="T288" s="20"/>
      <c r="U288" s="20"/>
      <c r="V288" s="20"/>
      <c r="W288" s="20"/>
      <c r="X288" s="20"/>
      <c r="Y288" s="20"/>
      <c r="Z288" s="20"/>
    </row>
    <row r="289" ht="15.75" customHeight="1" spans="1:26">
      <c r="A289" s="20"/>
      <c r="B289" s="120"/>
      <c r="C289" s="120"/>
      <c r="D289" s="120"/>
      <c r="E289" s="20"/>
      <c r="F289" s="20"/>
      <c r="G289" s="20"/>
      <c r="H289" s="20"/>
      <c r="I289" s="20"/>
      <c r="J289" s="20"/>
      <c r="K289" s="20"/>
      <c r="L289" s="20"/>
      <c r="M289" s="20"/>
      <c r="N289" s="20"/>
      <c r="O289" s="20"/>
      <c r="P289" s="20"/>
      <c r="Q289" s="20"/>
      <c r="R289" s="20"/>
      <c r="S289" s="20"/>
      <c r="T289" s="20"/>
      <c r="U289" s="20"/>
      <c r="V289" s="20"/>
      <c r="W289" s="20"/>
      <c r="X289" s="20"/>
      <c r="Y289" s="20"/>
      <c r="Z289" s="20"/>
    </row>
    <row r="290" ht="15.75" customHeight="1" spans="1:26">
      <c r="A290" s="20"/>
      <c r="B290" s="120"/>
      <c r="C290" s="120"/>
      <c r="D290" s="120"/>
      <c r="E290" s="20"/>
      <c r="F290" s="20"/>
      <c r="G290" s="20"/>
      <c r="H290" s="20"/>
      <c r="I290" s="20"/>
      <c r="J290" s="20"/>
      <c r="K290" s="20"/>
      <c r="L290" s="20"/>
      <c r="M290" s="20"/>
      <c r="N290" s="20"/>
      <c r="O290" s="20"/>
      <c r="P290" s="20"/>
      <c r="Q290" s="20"/>
      <c r="R290" s="20"/>
      <c r="S290" s="20"/>
      <c r="T290" s="20"/>
      <c r="U290" s="20"/>
      <c r="V290" s="20"/>
      <c r="W290" s="20"/>
      <c r="X290" s="20"/>
      <c r="Y290" s="20"/>
      <c r="Z290" s="20"/>
    </row>
    <row r="291" ht="15.75" customHeight="1" spans="1:26">
      <c r="A291" s="20"/>
      <c r="B291" s="120"/>
      <c r="C291" s="120"/>
      <c r="D291" s="120"/>
      <c r="E291" s="20"/>
      <c r="F291" s="20"/>
      <c r="G291" s="20"/>
      <c r="H291" s="20"/>
      <c r="I291" s="20"/>
      <c r="J291" s="20"/>
      <c r="K291" s="20"/>
      <c r="L291" s="20"/>
      <c r="M291" s="20"/>
      <c r="N291" s="20"/>
      <c r="O291" s="20"/>
      <c r="P291" s="20"/>
      <c r="Q291" s="20"/>
      <c r="R291" s="20"/>
      <c r="S291" s="20"/>
      <c r="T291" s="20"/>
      <c r="U291" s="20"/>
      <c r="V291" s="20"/>
      <c r="W291" s="20"/>
      <c r="X291" s="20"/>
      <c r="Y291" s="20"/>
      <c r="Z291" s="20"/>
    </row>
    <row r="292" ht="15.75" customHeight="1" spans="1:26">
      <c r="A292" s="20"/>
      <c r="B292" s="120"/>
      <c r="C292" s="120"/>
      <c r="D292" s="120"/>
      <c r="E292" s="20"/>
      <c r="F292" s="20"/>
      <c r="G292" s="20"/>
      <c r="H292" s="20"/>
      <c r="I292" s="20"/>
      <c r="J292" s="20"/>
      <c r="K292" s="20"/>
      <c r="L292" s="20"/>
      <c r="M292" s="20"/>
      <c r="N292" s="20"/>
      <c r="O292" s="20"/>
      <c r="P292" s="20"/>
      <c r="Q292" s="20"/>
      <c r="R292" s="20"/>
      <c r="S292" s="20"/>
      <c r="T292" s="20"/>
      <c r="U292" s="20"/>
      <c r="V292" s="20"/>
      <c r="W292" s="20"/>
      <c r="X292" s="20"/>
      <c r="Y292" s="20"/>
      <c r="Z292" s="20"/>
    </row>
    <row r="293" ht="15.75" customHeight="1" spans="1:26">
      <c r="A293" s="20"/>
      <c r="B293" s="120"/>
      <c r="C293" s="120"/>
      <c r="D293" s="120"/>
      <c r="E293" s="20"/>
      <c r="F293" s="20"/>
      <c r="G293" s="20"/>
      <c r="H293" s="20"/>
      <c r="I293" s="20"/>
      <c r="J293" s="20"/>
      <c r="K293" s="20"/>
      <c r="L293" s="20"/>
      <c r="M293" s="20"/>
      <c r="N293" s="20"/>
      <c r="O293" s="20"/>
      <c r="P293" s="20"/>
      <c r="Q293" s="20"/>
      <c r="R293" s="20"/>
      <c r="S293" s="20"/>
      <c r="T293" s="20"/>
      <c r="U293" s="20"/>
      <c r="V293" s="20"/>
      <c r="W293" s="20"/>
      <c r="X293" s="20"/>
      <c r="Y293" s="20"/>
      <c r="Z293" s="20"/>
    </row>
    <row r="294" ht="15.75" customHeight="1" spans="1:26">
      <c r="A294" s="20"/>
      <c r="B294" s="120"/>
      <c r="C294" s="120"/>
      <c r="D294" s="120"/>
      <c r="E294" s="20"/>
      <c r="F294" s="20"/>
      <c r="G294" s="20"/>
      <c r="H294" s="20"/>
      <c r="I294" s="20"/>
      <c r="J294" s="20"/>
      <c r="K294" s="20"/>
      <c r="L294" s="20"/>
      <c r="M294" s="20"/>
      <c r="N294" s="20"/>
      <c r="O294" s="20"/>
      <c r="P294" s="20"/>
      <c r="Q294" s="20"/>
      <c r="R294" s="20"/>
      <c r="S294" s="20"/>
      <c r="T294" s="20"/>
      <c r="U294" s="20"/>
      <c r="V294" s="20"/>
      <c r="W294" s="20"/>
      <c r="X294" s="20"/>
      <c r="Y294" s="20"/>
      <c r="Z294" s="20"/>
    </row>
    <row r="295" ht="15.75" customHeight="1" spans="1:26">
      <c r="A295" s="20"/>
      <c r="B295" s="120"/>
      <c r="C295" s="120"/>
      <c r="D295" s="120"/>
      <c r="E295" s="20"/>
      <c r="F295" s="20"/>
      <c r="G295" s="20"/>
      <c r="H295" s="20"/>
      <c r="I295" s="20"/>
      <c r="J295" s="20"/>
      <c r="K295" s="20"/>
      <c r="L295" s="20"/>
      <c r="M295" s="20"/>
      <c r="N295" s="20"/>
      <c r="O295" s="20"/>
      <c r="P295" s="20"/>
      <c r="Q295" s="20"/>
      <c r="R295" s="20"/>
      <c r="S295" s="20"/>
      <c r="T295" s="20"/>
      <c r="U295" s="20"/>
      <c r="V295" s="20"/>
      <c r="W295" s="20"/>
      <c r="X295" s="20"/>
      <c r="Y295" s="20"/>
      <c r="Z295" s="20"/>
    </row>
    <row r="296" ht="15.75" customHeight="1" spans="1:26">
      <c r="A296" s="20"/>
      <c r="B296" s="120"/>
      <c r="C296" s="120"/>
      <c r="D296" s="120"/>
      <c r="E296" s="20"/>
      <c r="F296" s="20"/>
      <c r="G296" s="20"/>
      <c r="H296" s="20"/>
      <c r="I296" s="20"/>
      <c r="J296" s="20"/>
      <c r="K296" s="20"/>
      <c r="L296" s="20"/>
      <c r="M296" s="20"/>
      <c r="N296" s="20"/>
      <c r="O296" s="20"/>
      <c r="P296" s="20"/>
      <c r="Q296" s="20"/>
      <c r="R296" s="20"/>
      <c r="S296" s="20"/>
      <c r="T296" s="20"/>
      <c r="U296" s="20"/>
      <c r="V296" s="20"/>
      <c r="W296" s="20"/>
      <c r="X296" s="20"/>
      <c r="Y296" s="20"/>
      <c r="Z296" s="20"/>
    </row>
    <row r="297" ht="15.75" customHeight="1" spans="1:26">
      <c r="A297" s="20"/>
      <c r="B297" s="120"/>
      <c r="C297" s="120"/>
      <c r="D297" s="120"/>
      <c r="E297" s="20"/>
      <c r="F297" s="20"/>
      <c r="G297" s="20"/>
      <c r="H297" s="20"/>
      <c r="I297" s="20"/>
      <c r="J297" s="20"/>
      <c r="K297" s="20"/>
      <c r="L297" s="20"/>
      <c r="M297" s="20"/>
      <c r="N297" s="20"/>
      <c r="O297" s="20"/>
      <c r="P297" s="20"/>
      <c r="Q297" s="20"/>
      <c r="R297" s="20"/>
      <c r="S297" s="20"/>
      <c r="T297" s="20"/>
      <c r="U297" s="20"/>
      <c r="V297" s="20"/>
      <c r="W297" s="20"/>
      <c r="X297" s="20"/>
      <c r="Y297" s="20"/>
      <c r="Z297" s="20"/>
    </row>
    <row r="298" ht="15.75" customHeight="1" spans="1:26">
      <c r="A298" s="20"/>
      <c r="B298" s="120"/>
      <c r="C298" s="120"/>
      <c r="D298" s="120"/>
      <c r="E298" s="20"/>
      <c r="F298" s="20"/>
      <c r="G298" s="20"/>
      <c r="H298" s="20"/>
      <c r="I298" s="20"/>
      <c r="J298" s="20"/>
      <c r="K298" s="20"/>
      <c r="L298" s="20"/>
      <c r="M298" s="20"/>
      <c r="N298" s="20"/>
      <c r="O298" s="20"/>
      <c r="P298" s="20"/>
      <c r="Q298" s="20"/>
      <c r="R298" s="20"/>
      <c r="S298" s="20"/>
      <c r="T298" s="20"/>
      <c r="U298" s="20"/>
      <c r="V298" s="20"/>
      <c r="W298" s="20"/>
      <c r="X298" s="20"/>
      <c r="Y298" s="20"/>
      <c r="Z298" s="20"/>
    </row>
    <row r="299" ht="15.75" customHeight="1" spans="1:26">
      <c r="A299" s="20"/>
      <c r="B299" s="120"/>
      <c r="C299" s="120"/>
      <c r="D299" s="120"/>
      <c r="E299" s="20"/>
      <c r="F299" s="20"/>
      <c r="G299" s="20"/>
      <c r="H299" s="20"/>
      <c r="I299" s="20"/>
      <c r="J299" s="20"/>
      <c r="K299" s="20"/>
      <c r="L299" s="20"/>
      <c r="M299" s="20"/>
      <c r="N299" s="20"/>
      <c r="O299" s="20"/>
      <c r="P299" s="20"/>
      <c r="Q299" s="20"/>
      <c r="R299" s="20"/>
      <c r="S299" s="20"/>
      <c r="T299" s="20"/>
      <c r="U299" s="20"/>
      <c r="V299" s="20"/>
      <c r="W299" s="20"/>
      <c r="X299" s="20"/>
      <c r="Y299" s="20"/>
      <c r="Z299" s="20"/>
    </row>
    <row r="300" ht="15.75" customHeight="1" spans="1:26">
      <c r="A300" s="20"/>
      <c r="B300" s="120"/>
      <c r="C300" s="120"/>
      <c r="D300" s="120"/>
      <c r="E300" s="20"/>
      <c r="F300" s="20"/>
      <c r="G300" s="20"/>
      <c r="H300" s="20"/>
      <c r="I300" s="20"/>
      <c r="J300" s="20"/>
      <c r="K300" s="20"/>
      <c r="L300" s="20"/>
      <c r="M300" s="20"/>
      <c r="N300" s="20"/>
      <c r="O300" s="20"/>
      <c r="P300" s="20"/>
      <c r="Q300" s="20"/>
      <c r="R300" s="20"/>
      <c r="S300" s="20"/>
      <c r="T300" s="20"/>
      <c r="U300" s="20"/>
      <c r="V300" s="20"/>
      <c r="W300" s="20"/>
      <c r="X300" s="20"/>
      <c r="Y300" s="20"/>
      <c r="Z300" s="20"/>
    </row>
    <row r="301" ht="15.75" customHeight="1" spans="1:26">
      <c r="A301" s="20"/>
      <c r="B301" s="120"/>
      <c r="C301" s="120"/>
      <c r="D301" s="120"/>
      <c r="E301" s="20"/>
      <c r="F301" s="20"/>
      <c r="G301" s="20"/>
      <c r="H301" s="20"/>
      <c r="I301" s="20"/>
      <c r="J301" s="20"/>
      <c r="K301" s="20"/>
      <c r="L301" s="20"/>
      <c r="M301" s="20"/>
      <c r="N301" s="20"/>
      <c r="O301" s="20"/>
      <c r="P301" s="20"/>
      <c r="Q301" s="20"/>
      <c r="R301" s="20"/>
      <c r="S301" s="20"/>
      <c r="T301" s="20"/>
      <c r="U301" s="20"/>
      <c r="V301" s="20"/>
      <c r="W301" s="20"/>
      <c r="X301" s="20"/>
      <c r="Y301" s="20"/>
      <c r="Z301" s="20"/>
    </row>
    <row r="302" ht="15.75" customHeight="1" spans="1:26">
      <c r="A302" s="20"/>
      <c r="B302" s="120"/>
      <c r="C302" s="120"/>
      <c r="D302" s="120"/>
      <c r="E302" s="20"/>
      <c r="F302" s="20"/>
      <c r="G302" s="20"/>
      <c r="H302" s="20"/>
      <c r="I302" s="20"/>
      <c r="J302" s="20"/>
      <c r="K302" s="20"/>
      <c r="L302" s="20"/>
      <c r="M302" s="20"/>
      <c r="N302" s="20"/>
      <c r="O302" s="20"/>
      <c r="P302" s="20"/>
      <c r="Q302" s="20"/>
      <c r="R302" s="20"/>
      <c r="S302" s="20"/>
      <c r="T302" s="20"/>
      <c r="U302" s="20"/>
      <c r="V302" s="20"/>
      <c r="W302" s="20"/>
      <c r="X302" s="20"/>
      <c r="Y302" s="20"/>
      <c r="Z302" s="20"/>
    </row>
    <row r="303" ht="15.75" customHeight="1" spans="1:26">
      <c r="A303" s="20"/>
      <c r="B303" s="120"/>
      <c r="C303" s="120"/>
      <c r="D303" s="120"/>
      <c r="E303" s="20"/>
      <c r="F303" s="20"/>
      <c r="G303" s="20"/>
      <c r="H303" s="20"/>
      <c r="I303" s="20"/>
      <c r="J303" s="20"/>
      <c r="K303" s="20"/>
      <c r="L303" s="20"/>
      <c r="M303" s="20"/>
      <c r="N303" s="20"/>
      <c r="O303" s="20"/>
      <c r="P303" s="20"/>
      <c r="Q303" s="20"/>
      <c r="R303" s="20"/>
      <c r="S303" s="20"/>
      <c r="T303" s="20"/>
      <c r="U303" s="20"/>
      <c r="V303" s="20"/>
      <c r="W303" s="20"/>
      <c r="X303" s="20"/>
      <c r="Y303" s="20"/>
      <c r="Z303" s="20"/>
    </row>
    <row r="304" ht="15.75" customHeight="1" spans="1:26">
      <c r="A304" s="20"/>
      <c r="B304" s="120"/>
      <c r="C304" s="120"/>
      <c r="D304" s="120"/>
      <c r="E304" s="20"/>
      <c r="F304" s="20"/>
      <c r="G304" s="20"/>
      <c r="H304" s="20"/>
      <c r="I304" s="20"/>
      <c r="J304" s="20"/>
      <c r="K304" s="20"/>
      <c r="L304" s="20"/>
      <c r="M304" s="20"/>
      <c r="N304" s="20"/>
      <c r="O304" s="20"/>
      <c r="P304" s="20"/>
      <c r="Q304" s="20"/>
      <c r="R304" s="20"/>
      <c r="S304" s="20"/>
      <c r="T304" s="20"/>
      <c r="U304" s="20"/>
      <c r="V304" s="20"/>
      <c r="W304" s="20"/>
      <c r="X304" s="20"/>
      <c r="Y304" s="20"/>
      <c r="Z304" s="20"/>
    </row>
    <row r="305" ht="15.75" customHeight="1" spans="1:26">
      <c r="A305" s="20"/>
      <c r="B305" s="120"/>
      <c r="C305" s="120"/>
      <c r="D305" s="120"/>
      <c r="E305" s="20"/>
      <c r="F305" s="20"/>
      <c r="G305" s="20"/>
      <c r="H305" s="20"/>
      <c r="I305" s="20"/>
      <c r="J305" s="20"/>
      <c r="K305" s="20"/>
      <c r="L305" s="20"/>
      <c r="M305" s="20"/>
      <c r="N305" s="20"/>
      <c r="O305" s="20"/>
      <c r="P305" s="20"/>
      <c r="Q305" s="20"/>
      <c r="R305" s="20"/>
      <c r="S305" s="20"/>
      <c r="T305" s="20"/>
      <c r="U305" s="20"/>
      <c r="V305" s="20"/>
      <c r="W305" s="20"/>
      <c r="X305" s="20"/>
      <c r="Y305" s="20"/>
      <c r="Z305" s="20"/>
    </row>
    <row r="306" ht="15.75" customHeight="1" spans="1:26">
      <c r="A306" s="20"/>
      <c r="B306" s="120"/>
      <c r="C306" s="120"/>
      <c r="D306" s="120"/>
      <c r="E306" s="20"/>
      <c r="F306" s="20"/>
      <c r="G306" s="20"/>
      <c r="H306" s="20"/>
      <c r="I306" s="20"/>
      <c r="J306" s="20"/>
      <c r="K306" s="20"/>
      <c r="L306" s="20"/>
      <c r="M306" s="20"/>
      <c r="N306" s="20"/>
      <c r="O306" s="20"/>
      <c r="P306" s="20"/>
      <c r="Q306" s="20"/>
      <c r="R306" s="20"/>
      <c r="S306" s="20"/>
      <c r="T306" s="20"/>
      <c r="U306" s="20"/>
      <c r="V306" s="20"/>
      <c r="W306" s="20"/>
      <c r="X306" s="20"/>
      <c r="Y306" s="20"/>
      <c r="Z306" s="20"/>
    </row>
    <row r="307" ht="15.75" customHeight="1" spans="1:26">
      <c r="A307" s="20"/>
      <c r="B307" s="120"/>
      <c r="C307" s="120"/>
      <c r="D307" s="120"/>
      <c r="E307" s="20"/>
      <c r="F307" s="20"/>
      <c r="G307" s="20"/>
      <c r="H307" s="20"/>
      <c r="I307" s="20"/>
      <c r="J307" s="20"/>
      <c r="K307" s="20"/>
      <c r="L307" s="20"/>
      <c r="M307" s="20"/>
      <c r="N307" s="20"/>
      <c r="O307" s="20"/>
      <c r="P307" s="20"/>
      <c r="Q307" s="20"/>
      <c r="R307" s="20"/>
      <c r="S307" s="20"/>
      <c r="T307" s="20"/>
      <c r="U307" s="20"/>
      <c r="V307" s="20"/>
      <c r="W307" s="20"/>
      <c r="X307" s="20"/>
      <c r="Y307" s="20"/>
      <c r="Z307" s="20"/>
    </row>
    <row r="308" ht="15.75" customHeight="1" spans="1:26">
      <c r="A308" s="20"/>
      <c r="B308" s="120"/>
      <c r="C308" s="120"/>
      <c r="D308" s="120"/>
      <c r="E308" s="20"/>
      <c r="F308" s="20"/>
      <c r="G308" s="20"/>
      <c r="H308" s="20"/>
      <c r="I308" s="20"/>
      <c r="J308" s="20"/>
      <c r="K308" s="20"/>
      <c r="L308" s="20"/>
      <c r="M308" s="20"/>
      <c r="N308" s="20"/>
      <c r="O308" s="20"/>
      <c r="P308" s="20"/>
      <c r="Q308" s="20"/>
      <c r="R308" s="20"/>
      <c r="S308" s="20"/>
      <c r="T308" s="20"/>
      <c r="U308" s="20"/>
      <c r="V308" s="20"/>
      <c r="W308" s="20"/>
      <c r="X308" s="20"/>
      <c r="Y308" s="20"/>
      <c r="Z308" s="20"/>
    </row>
    <row r="309" ht="15.75" customHeight="1" spans="1:26">
      <c r="A309" s="20"/>
      <c r="B309" s="120"/>
      <c r="C309" s="120"/>
      <c r="D309" s="120"/>
      <c r="E309" s="20"/>
      <c r="F309" s="20"/>
      <c r="G309" s="20"/>
      <c r="H309" s="20"/>
      <c r="I309" s="20"/>
      <c r="J309" s="20"/>
      <c r="K309" s="20"/>
      <c r="L309" s="20"/>
      <c r="M309" s="20"/>
      <c r="N309" s="20"/>
      <c r="O309" s="20"/>
      <c r="P309" s="20"/>
      <c r="Q309" s="20"/>
      <c r="R309" s="20"/>
      <c r="S309" s="20"/>
      <c r="T309" s="20"/>
      <c r="U309" s="20"/>
      <c r="V309" s="20"/>
      <c r="W309" s="20"/>
      <c r="X309" s="20"/>
      <c r="Y309" s="20"/>
      <c r="Z309" s="20"/>
    </row>
    <row r="310" ht="15.75" customHeight="1" spans="1:26">
      <c r="A310" s="20"/>
      <c r="B310" s="120"/>
      <c r="C310" s="120"/>
      <c r="D310" s="120"/>
      <c r="E310" s="20"/>
      <c r="F310" s="20"/>
      <c r="G310" s="20"/>
      <c r="H310" s="20"/>
      <c r="I310" s="20"/>
      <c r="J310" s="20"/>
      <c r="K310" s="20"/>
      <c r="L310" s="20"/>
      <c r="M310" s="20"/>
      <c r="N310" s="20"/>
      <c r="O310" s="20"/>
      <c r="P310" s="20"/>
      <c r="Q310" s="20"/>
      <c r="R310" s="20"/>
      <c r="S310" s="20"/>
      <c r="T310" s="20"/>
      <c r="U310" s="20"/>
      <c r="V310" s="20"/>
      <c r="W310" s="20"/>
      <c r="X310" s="20"/>
      <c r="Y310" s="20"/>
      <c r="Z310" s="20"/>
    </row>
    <row r="311" ht="15.75" customHeight="1" spans="1:26">
      <c r="A311" s="20"/>
      <c r="B311" s="120"/>
      <c r="C311" s="120"/>
      <c r="D311" s="120"/>
      <c r="E311" s="20"/>
      <c r="F311" s="20"/>
      <c r="G311" s="20"/>
      <c r="H311" s="20"/>
      <c r="I311" s="20"/>
      <c r="J311" s="20"/>
      <c r="K311" s="20"/>
      <c r="L311" s="20"/>
      <c r="M311" s="20"/>
      <c r="N311" s="20"/>
      <c r="O311" s="20"/>
      <c r="P311" s="20"/>
      <c r="Q311" s="20"/>
      <c r="R311" s="20"/>
      <c r="S311" s="20"/>
      <c r="T311" s="20"/>
      <c r="U311" s="20"/>
      <c r="V311" s="20"/>
      <c r="W311" s="20"/>
      <c r="X311" s="20"/>
      <c r="Y311" s="20"/>
      <c r="Z311" s="20"/>
    </row>
    <row r="312" ht="15.75" customHeight="1" spans="1:26">
      <c r="A312" s="20"/>
      <c r="B312" s="120"/>
      <c r="C312" s="120"/>
      <c r="D312" s="120"/>
      <c r="E312" s="20"/>
      <c r="F312" s="20"/>
      <c r="G312" s="20"/>
      <c r="H312" s="20"/>
      <c r="I312" s="20"/>
      <c r="J312" s="20"/>
      <c r="K312" s="20"/>
      <c r="L312" s="20"/>
      <c r="M312" s="20"/>
      <c r="N312" s="20"/>
      <c r="O312" s="20"/>
      <c r="P312" s="20"/>
      <c r="Q312" s="20"/>
      <c r="R312" s="20"/>
      <c r="S312" s="20"/>
      <c r="T312" s="20"/>
      <c r="U312" s="20"/>
      <c r="V312" s="20"/>
      <c r="W312" s="20"/>
      <c r="X312" s="20"/>
      <c r="Y312" s="20"/>
      <c r="Z312" s="20"/>
    </row>
    <row r="313" ht="15.75" customHeight="1" spans="1:26">
      <c r="A313" s="20"/>
      <c r="B313" s="120"/>
      <c r="C313" s="120"/>
      <c r="D313" s="120"/>
      <c r="E313" s="20"/>
      <c r="F313" s="20"/>
      <c r="G313" s="20"/>
      <c r="H313" s="20"/>
      <c r="I313" s="20"/>
      <c r="J313" s="20"/>
      <c r="K313" s="20"/>
      <c r="L313" s="20"/>
      <c r="M313" s="20"/>
      <c r="N313" s="20"/>
      <c r="O313" s="20"/>
      <c r="P313" s="20"/>
      <c r="Q313" s="20"/>
      <c r="R313" s="20"/>
      <c r="S313" s="20"/>
      <c r="T313" s="20"/>
      <c r="U313" s="20"/>
      <c r="V313" s="20"/>
      <c r="W313" s="20"/>
      <c r="X313" s="20"/>
      <c r="Y313" s="20"/>
      <c r="Z313" s="20"/>
    </row>
    <row r="314" ht="15.75" customHeight="1" spans="1:26">
      <c r="A314" s="20"/>
      <c r="B314" s="120"/>
      <c r="C314" s="120"/>
      <c r="D314" s="120"/>
      <c r="E314" s="20"/>
      <c r="F314" s="20"/>
      <c r="G314" s="20"/>
      <c r="H314" s="20"/>
      <c r="I314" s="20"/>
      <c r="J314" s="20"/>
      <c r="K314" s="20"/>
      <c r="L314" s="20"/>
      <c r="M314" s="20"/>
      <c r="N314" s="20"/>
      <c r="O314" s="20"/>
      <c r="P314" s="20"/>
      <c r="Q314" s="20"/>
      <c r="R314" s="20"/>
      <c r="S314" s="20"/>
      <c r="T314" s="20"/>
      <c r="U314" s="20"/>
      <c r="V314" s="20"/>
      <c r="W314" s="20"/>
      <c r="X314" s="20"/>
      <c r="Y314" s="20"/>
      <c r="Z314" s="20"/>
    </row>
    <row r="315" ht="15.75" customHeight="1" spans="1:26">
      <c r="A315" s="20"/>
      <c r="B315" s="120"/>
      <c r="C315" s="120"/>
      <c r="D315" s="120"/>
      <c r="E315" s="20"/>
      <c r="F315" s="20"/>
      <c r="G315" s="20"/>
      <c r="H315" s="20"/>
      <c r="I315" s="20"/>
      <c r="J315" s="20"/>
      <c r="K315" s="20"/>
      <c r="L315" s="20"/>
      <c r="M315" s="20"/>
      <c r="N315" s="20"/>
      <c r="O315" s="20"/>
      <c r="P315" s="20"/>
      <c r="Q315" s="20"/>
      <c r="R315" s="20"/>
      <c r="S315" s="20"/>
      <c r="T315" s="20"/>
      <c r="U315" s="20"/>
      <c r="V315" s="20"/>
      <c r="W315" s="20"/>
      <c r="X315" s="20"/>
      <c r="Y315" s="20"/>
      <c r="Z315" s="20"/>
    </row>
    <row r="316" ht="15.75" customHeight="1" spans="1:26">
      <c r="A316" s="20"/>
      <c r="B316" s="120"/>
      <c r="C316" s="120"/>
      <c r="D316" s="120"/>
      <c r="E316" s="20"/>
      <c r="F316" s="20"/>
      <c r="G316" s="20"/>
      <c r="H316" s="20"/>
      <c r="I316" s="20"/>
      <c r="J316" s="20"/>
      <c r="K316" s="20"/>
      <c r="L316" s="20"/>
      <c r="M316" s="20"/>
      <c r="N316" s="20"/>
      <c r="O316" s="20"/>
      <c r="P316" s="20"/>
      <c r="Q316" s="20"/>
      <c r="R316" s="20"/>
      <c r="S316" s="20"/>
      <c r="T316" s="20"/>
      <c r="U316" s="20"/>
      <c r="V316" s="20"/>
      <c r="W316" s="20"/>
      <c r="X316" s="20"/>
      <c r="Y316" s="20"/>
      <c r="Z316" s="20"/>
    </row>
    <row r="317" ht="15.75" customHeight="1" spans="1:26">
      <c r="A317" s="20"/>
      <c r="B317" s="120"/>
      <c r="C317" s="120"/>
      <c r="D317" s="120"/>
      <c r="E317" s="20"/>
      <c r="F317" s="20"/>
      <c r="G317" s="20"/>
      <c r="H317" s="20"/>
      <c r="I317" s="20"/>
      <c r="J317" s="20"/>
      <c r="K317" s="20"/>
      <c r="L317" s="20"/>
      <c r="M317" s="20"/>
      <c r="N317" s="20"/>
      <c r="O317" s="20"/>
      <c r="P317" s="20"/>
      <c r="Q317" s="20"/>
      <c r="R317" s="20"/>
      <c r="S317" s="20"/>
      <c r="T317" s="20"/>
      <c r="U317" s="20"/>
      <c r="V317" s="20"/>
      <c r="W317" s="20"/>
      <c r="X317" s="20"/>
      <c r="Y317" s="20"/>
      <c r="Z317" s="20"/>
    </row>
    <row r="318" ht="15.75" customHeight="1" spans="1:26">
      <c r="A318" s="20"/>
      <c r="B318" s="120"/>
      <c r="C318" s="120"/>
      <c r="D318" s="120"/>
      <c r="E318" s="20"/>
      <c r="F318" s="20"/>
      <c r="G318" s="20"/>
      <c r="H318" s="20"/>
      <c r="I318" s="20"/>
      <c r="J318" s="20"/>
      <c r="K318" s="20"/>
      <c r="L318" s="20"/>
      <c r="M318" s="20"/>
      <c r="N318" s="20"/>
      <c r="O318" s="20"/>
      <c r="P318" s="20"/>
      <c r="Q318" s="20"/>
      <c r="R318" s="20"/>
      <c r="S318" s="20"/>
      <c r="T318" s="20"/>
      <c r="U318" s="20"/>
      <c r="V318" s="20"/>
      <c r="W318" s="20"/>
      <c r="X318" s="20"/>
      <c r="Y318" s="20"/>
      <c r="Z318" s="20"/>
    </row>
    <row r="319" ht="15.75" customHeight="1" spans="1:26">
      <c r="A319" s="20"/>
      <c r="B319" s="120"/>
      <c r="C319" s="120"/>
      <c r="D319" s="120"/>
      <c r="E319" s="20"/>
      <c r="F319" s="20"/>
      <c r="G319" s="20"/>
      <c r="H319" s="20"/>
      <c r="I319" s="20"/>
      <c r="J319" s="20"/>
      <c r="K319" s="20"/>
      <c r="L319" s="20"/>
      <c r="M319" s="20"/>
      <c r="N319" s="20"/>
      <c r="O319" s="20"/>
      <c r="P319" s="20"/>
      <c r="Q319" s="20"/>
      <c r="R319" s="20"/>
      <c r="S319" s="20"/>
      <c r="T319" s="20"/>
      <c r="U319" s="20"/>
      <c r="V319" s="20"/>
      <c r="W319" s="20"/>
      <c r="X319" s="20"/>
      <c r="Y319" s="20"/>
      <c r="Z319" s="20"/>
    </row>
    <row r="320" ht="15.75" customHeight="1" spans="1:26">
      <c r="A320" s="20"/>
      <c r="B320" s="120"/>
      <c r="C320" s="120"/>
      <c r="D320" s="120"/>
      <c r="E320" s="20"/>
      <c r="F320" s="20"/>
      <c r="G320" s="20"/>
      <c r="H320" s="20"/>
      <c r="I320" s="20"/>
      <c r="J320" s="20"/>
      <c r="K320" s="20"/>
      <c r="L320" s="20"/>
      <c r="M320" s="20"/>
      <c r="N320" s="20"/>
      <c r="O320" s="20"/>
      <c r="P320" s="20"/>
      <c r="Q320" s="20"/>
      <c r="R320" s="20"/>
      <c r="S320" s="20"/>
      <c r="T320" s="20"/>
      <c r="U320" s="20"/>
      <c r="V320" s="20"/>
      <c r="W320" s="20"/>
      <c r="X320" s="20"/>
      <c r="Y320" s="20"/>
      <c r="Z320" s="20"/>
    </row>
    <row r="321" ht="15.75" customHeight="1" spans="1:26">
      <c r="A321" s="20"/>
      <c r="B321" s="120"/>
      <c r="C321" s="120"/>
      <c r="D321" s="120"/>
      <c r="E321" s="20"/>
      <c r="F321" s="20"/>
      <c r="G321" s="20"/>
      <c r="H321" s="20"/>
      <c r="I321" s="20"/>
      <c r="J321" s="20"/>
      <c r="K321" s="20"/>
      <c r="L321" s="20"/>
      <c r="M321" s="20"/>
      <c r="N321" s="20"/>
      <c r="O321" s="20"/>
      <c r="P321" s="20"/>
      <c r="Q321" s="20"/>
      <c r="R321" s="20"/>
      <c r="S321" s="20"/>
      <c r="T321" s="20"/>
      <c r="U321" s="20"/>
      <c r="V321" s="20"/>
      <c r="W321" s="20"/>
      <c r="X321" s="20"/>
      <c r="Y321" s="20"/>
      <c r="Z321" s="20"/>
    </row>
    <row r="322" ht="15.75" customHeight="1" spans="1:26">
      <c r="A322" s="20"/>
      <c r="B322" s="120"/>
      <c r="C322" s="120"/>
      <c r="D322" s="120"/>
      <c r="E322" s="20"/>
      <c r="F322" s="20"/>
      <c r="G322" s="20"/>
      <c r="H322" s="20"/>
      <c r="I322" s="20"/>
      <c r="J322" s="20"/>
      <c r="K322" s="20"/>
      <c r="L322" s="20"/>
      <c r="M322" s="20"/>
      <c r="N322" s="20"/>
      <c r="O322" s="20"/>
      <c r="P322" s="20"/>
      <c r="Q322" s="20"/>
      <c r="R322" s="20"/>
      <c r="S322" s="20"/>
      <c r="T322" s="20"/>
      <c r="U322" s="20"/>
      <c r="V322" s="20"/>
      <c r="W322" s="20"/>
      <c r="X322" s="20"/>
      <c r="Y322" s="20"/>
      <c r="Z322" s="20"/>
    </row>
    <row r="323" ht="15.75" customHeight="1" spans="1:26">
      <c r="A323" s="20"/>
      <c r="B323" s="120"/>
      <c r="C323" s="120"/>
      <c r="D323" s="120"/>
      <c r="E323" s="20"/>
      <c r="F323" s="20"/>
      <c r="G323" s="20"/>
      <c r="H323" s="20"/>
      <c r="I323" s="20"/>
      <c r="J323" s="20"/>
      <c r="K323" s="20"/>
      <c r="L323" s="20"/>
      <c r="M323" s="20"/>
      <c r="N323" s="20"/>
      <c r="O323" s="20"/>
      <c r="P323" s="20"/>
      <c r="Q323" s="20"/>
      <c r="R323" s="20"/>
      <c r="S323" s="20"/>
      <c r="T323" s="20"/>
      <c r="U323" s="20"/>
      <c r="V323" s="20"/>
      <c r="W323" s="20"/>
      <c r="X323" s="20"/>
      <c r="Y323" s="20"/>
      <c r="Z323" s="20"/>
    </row>
    <row r="324" ht="15.75" customHeight="1" spans="1:26">
      <c r="A324" s="20"/>
      <c r="B324" s="120"/>
      <c r="C324" s="120"/>
      <c r="D324" s="120"/>
      <c r="E324" s="20"/>
      <c r="F324" s="20"/>
      <c r="G324" s="20"/>
      <c r="H324" s="20"/>
      <c r="I324" s="20"/>
      <c r="J324" s="20"/>
      <c r="K324" s="20"/>
      <c r="L324" s="20"/>
      <c r="M324" s="20"/>
      <c r="N324" s="20"/>
      <c r="O324" s="20"/>
      <c r="P324" s="20"/>
      <c r="Q324" s="20"/>
      <c r="R324" s="20"/>
      <c r="S324" s="20"/>
      <c r="T324" s="20"/>
      <c r="U324" s="20"/>
      <c r="V324" s="20"/>
      <c r="W324" s="20"/>
      <c r="X324" s="20"/>
      <c r="Y324" s="20"/>
      <c r="Z324" s="20"/>
    </row>
    <row r="325" ht="15.75" customHeight="1" spans="1:26">
      <c r="A325" s="20"/>
      <c r="B325" s="120"/>
      <c r="C325" s="120"/>
      <c r="D325" s="120"/>
      <c r="E325" s="20"/>
      <c r="F325" s="20"/>
      <c r="G325" s="20"/>
      <c r="H325" s="20"/>
      <c r="I325" s="20"/>
      <c r="J325" s="20"/>
      <c r="K325" s="20"/>
      <c r="L325" s="20"/>
      <c r="M325" s="20"/>
      <c r="N325" s="20"/>
      <c r="O325" s="20"/>
      <c r="P325" s="20"/>
      <c r="Q325" s="20"/>
      <c r="R325" s="20"/>
      <c r="S325" s="20"/>
      <c r="T325" s="20"/>
      <c r="U325" s="20"/>
      <c r="V325" s="20"/>
      <c r="W325" s="20"/>
      <c r="X325" s="20"/>
      <c r="Y325" s="20"/>
      <c r="Z325" s="20"/>
    </row>
    <row r="326" ht="15.75" customHeight="1" spans="1:26">
      <c r="A326" s="20"/>
      <c r="B326" s="120"/>
      <c r="C326" s="120"/>
      <c r="D326" s="120"/>
      <c r="E326" s="20"/>
      <c r="F326" s="20"/>
      <c r="G326" s="20"/>
      <c r="H326" s="20"/>
      <c r="I326" s="20"/>
      <c r="J326" s="20"/>
      <c r="K326" s="20"/>
      <c r="L326" s="20"/>
      <c r="M326" s="20"/>
      <c r="N326" s="20"/>
      <c r="O326" s="20"/>
      <c r="P326" s="20"/>
      <c r="Q326" s="20"/>
      <c r="R326" s="20"/>
      <c r="S326" s="20"/>
      <c r="T326" s="20"/>
      <c r="U326" s="20"/>
      <c r="V326" s="20"/>
      <c r="W326" s="20"/>
      <c r="X326" s="20"/>
      <c r="Y326" s="20"/>
      <c r="Z326" s="20"/>
    </row>
    <row r="327" ht="15.75" customHeight="1" spans="1:26">
      <c r="A327" s="20"/>
      <c r="B327" s="120"/>
      <c r="C327" s="120"/>
      <c r="D327" s="120"/>
      <c r="E327" s="20"/>
      <c r="F327" s="20"/>
      <c r="G327" s="20"/>
      <c r="H327" s="20"/>
      <c r="I327" s="20"/>
      <c r="J327" s="20"/>
      <c r="K327" s="20"/>
      <c r="L327" s="20"/>
      <c r="M327" s="20"/>
      <c r="N327" s="20"/>
      <c r="O327" s="20"/>
      <c r="P327" s="20"/>
      <c r="Q327" s="20"/>
      <c r="R327" s="20"/>
      <c r="S327" s="20"/>
      <c r="T327" s="20"/>
      <c r="U327" s="20"/>
      <c r="V327" s="20"/>
      <c r="W327" s="20"/>
      <c r="X327" s="20"/>
      <c r="Y327" s="20"/>
      <c r="Z327" s="20"/>
    </row>
    <row r="328" ht="15.75" customHeight="1" spans="1:26">
      <c r="A328" s="20"/>
      <c r="B328" s="120"/>
      <c r="C328" s="120"/>
      <c r="D328" s="120"/>
      <c r="E328" s="20"/>
      <c r="F328" s="20"/>
      <c r="G328" s="20"/>
      <c r="H328" s="20"/>
      <c r="I328" s="20"/>
      <c r="J328" s="20"/>
      <c r="K328" s="20"/>
      <c r="L328" s="20"/>
      <c r="M328" s="20"/>
      <c r="N328" s="20"/>
      <c r="O328" s="20"/>
      <c r="P328" s="20"/>
      <c r="Q328" s="20"/>
      <c r="R328" s="20"/>
      <c r="S328" s="20"/>
      <c r="T328" s="20"/>
      <c r="U328" s="20"/>
      <c r="V328" s="20"/>
      <c r="W328" s="20"/>
      <c r="X328" s="20"/>
      <c r="Y328" s="20"/>
      <c r="Z328" s="20"/>
    </row>
    <row r="329" ht="15.75" customHeight="1" spans="1:26">
      <c r="A329" s="20"/>
      <c r="B329" s="120"/>
      <c r="C329" s="120"/>
      <c r="D329" s="120"/>
      <c r="E329" s="20"/>
      <c r="F329" s="20"/>
      <c r="G329" s="20"/>
      <c r="H329" s="20"/>
      <c r="I329" s="20"/>
      <c r="J329" s="20"/>
      <c r="K329" s="20"/>
      <c r="L329" s="20"/>
      <c r="M329" s="20"/>
      <c r="N329" s="20"/>
      <c r="O329" s="20"/>
      <c r="P329" s="20"/>
      <c r="Q329" s="20"/>
      <c r="R329" s="20"/>
      <c r="S329" s="20"/>
      <c r="T329" s="20"/>
      <c r="U329" s="20"/>
      <c r="V329" s="20"/>
      <c r="W329" s="20"/>
      <c r="X329" s="20"/>
      <c r="Y329" s="20"/>
      <c r="Z329" s="20"/>
    </row>
    <row r="330" ht="15.75" customHeight="1" spans="1:26">
      <c r="A330" s="20"/>
      <c r="B330" s="120"/>
      <c r="C330" s="120"/>
      <c r="D330" s="120"/>
      <c r="E330" s="20"/>
      <c r="F330" s="20"/>
      <c r="G330" s="20"/>
      <c r="H330" s="20"/>
      <c r="I330" s="20"/>
      <c r="J330" s="20"/>
      <c r="K330" s="20"/>
      <c r="L330" s="20"/>
      <c r="M330" s="20"/>
      <c r="N330" s="20"/>
      <c r="O330" s="20"/>
      <c r="P330" s="20"/>
      <c r="Q330" s="20"/>
      <c r="R330" s="20"/>
      <c r="S330" s="20"/>
      <c r="T330" s="20"/>
      <c r="U330" s="20"/>
      <c r="V330" s="20"/>
      <c r="W330" s="20"/>
      <c r="X330" s="20"/>
      <c r="Y330" s="20"/>
      <c r="Z330" s="20"/>
    </row>
    <row r="331" ht="15.75" customHeight="1" spans="1:26">
      <c r="A331" s="20"/>
      <c r="B331" s="120"/>
      <c r="C331" s="120"/>
      <c r="D331" s="120"/>
      <c r="E331" s="20"/>
      <c r="F331" s="20"/>
      <c r="G331" s="20"/>
      <c r="H331" s="20"/>
      <c r="I331" s="20"/>
      <c r="J331" s="20"/>
      <c r="K331" s="20"/>
      <c r="L331" s="20"/>
      <c r="M331" s="20"/>
      <c r="N331" s="20"/>
      <c r="O331" s="20"/>
      <c r="P331" s="20"/>
      <c r="Q331" s="20"/>
      <c r="R331" s="20"/>
      <c r="S331" s="20"/>
      <c r="T331" s="20"/>
      <c r="U331" s="20"/>
      <c r="V331" s="20"/>
      <c r="W331" s="20"/>
      <c r="X331" s="20"/>
      <c r="Y331" s="20"/>
      <c r="Z331" s="20"/>
    </row>
    <row r="332" ht="15.75" customHeight="1" spans="1:26">
      <c r="A332" s="20"/>
      <c r="B332" s="120"/>
      <c r="C332" s="120"/>
      <c r="D332" s="120"/>
      <c r="E332" s="20"/>
      <c r="F332" s="20"/>
      <c r="G332" s="20"/>
      <c r="H332" s="20"/>
      <c r="I332" s="20"/>
      <c r="J332" s="20"/>
      <c r="K332" s="20"/>
      <c r="L332" s="20"/>
      <c r="M332" s="20"/>
      <c r="N332" s="20"/>
      <c r="O332" s="20"/>
      <c r="P332" s="20"/>
      <c r="Q332" s="20"/>
      <c r="R332" s="20"/>
      <c r="S332" s="20"/>
      <c r="T332" s="20"/>
      <c r="U332" s="20"/>
      <c r="V332" s="20"/>
      <c r="W332" s="20"/>
      <c r="X332" s="20"/>
      <c r="Y332" s="20"/>
      <c r="Z332" s="20"/>
    </row>
    <row r="333" ht="15.75" customHeight="1" spans="1:26">
      <c r="A333" s="20"/>
      <c r="B333" s="120"/>
      <c r="C333" s="120"/>
      <c r="D333" s="120"/>
      <c r="E333" s="20"/>
      <c r="F333" s="20"/>
      <c r="G333" s="20"/>
      <c r="H333" s="20"/>
      <c r="I333" s="20"/>
      <c r="J333" s="20"/>
      <c r="K333" s="20"/>
      <c r="L333" s="20"/>
      <c r="M333" s="20"/>
      <c r="N333" s="20"/>
      <c r="O333" s="20"/>
      <c r="P333" s="20"/>
      <c r="Q333" s="20"/>
      <c r="R333" s="20"/>
      <c r="S333" s="20"/>
      <c r="T333" s="20"/>
      <c r="U333" s="20"/>
      <c r="V333" s="20"/>
      <c r="W333" s="20"/>
      <c r="X333" s="20"/>
      <c r="Y333" s="20"/>
      <c r="Z333" s="20"/>
    </row>
    <row r="334" ht="15.75" customHeight="1" spans="1:26">
      <c r="A334" s="20"/>
      <c r="B334" s="120"/>
      <c r="C334" s="120"/>
      <c r="D334" s="120"/>
      <c r="E334" s="20"/>
      <c r="F334" s="20"/>
      <c r="G334" s="20"/>
      <c r="H334" s="20"/>
      <c r="I334" s="20"/>
      <c r="J334" s="20"/>
      <c r="K334" s="20"/>
      <c r="L334" s="20"/>
      <c r="M334" s="20"/>
      <c r="N334" s="20"/>
      <c r="O334" s="20"/>
      <c r="P334" s="20"/>
      <c r="Q334" s="20"/>
      <c r="R334" s="20"/>
      <c r="S334" s="20"/>
      <c r="T334" s="20"/>
      <c r="U334" s="20"/>
      <c r="V334" s="20"/>
      <c r="W334" s="20"/>
      <c r="X334" s="20"/>
      <c r="Y334" s="20"/>
      <c r="Z334" s="20"/>
    </row>
    <row r="335" ht="15.75" customHeight="1" spans="1:26">
      <c r="A335" s="20"/>
      <c r="B335" s="120"/>
      <c r="C335" s="120"/>
      <c r="D335" s="120"/>
      <c r="E335" s="20"/>
      <c r="F335" s="20"/>
      <c r="G335" s="20"/>
      <c r="H335" s="20"/>
      <c r="I335" s="20"/>
      <c r="J335" s="20"/>
      <c r="K335" s="20"/>
      <c r="L335" s="20"/>
      <c r="M335" s="20"/>
      <c r="N335" s="20"/>
      <c r="O335" s="20"/>
      <c r="P335" s="20"/>
      <c r="Q335" s="20"/>
      <c r="R335" s="20"/>
      <c r="S335" s="20"/>
      <c r="T335" s="20"/>
      <c r="U335" s="20"/>
      <c r="V335" s="20"/>
      <c r="W335" s="20"/>
      <c r="X335" s="20"/>
      <c r="Y335" s="20"/>
      <c r="Z335" s="20"/>
    </row>
    <row r="336" ht="15.75" customHeight="1" spans="1:26">
      <c r="A336" s="20"/>
      <c r="B336" s="120"/>
      <c r="C336" s="120"/>
      <c r="D336" s="120"/>
      <c r="E336" s="20"/>
      <c r="F336" s="20"/>
      <c r="G336" s="20"/>
      <c r="H336" s="20"/>
      <c r="I336" s="20"/>
      <c r="J336" s="20"/>
      <c r="K336" s="20"/>
      <c r="L336" s="20"/>
      <c r="M336" s="20"/>
      <c r="N336" s="20"/>
      <c r="O336" s="20"/>
      <c r="P336" s="20"/>
      <c r="Q336" s="20"/>
      <c r="R336" s="20"/>
      <c r="S336" s="20"/>
      <c r="T336" s="20"/>
      <c r="U336" s="20"/>
      <c r="V336" s="20"/>
      <c r="W336" s="20"/>
      <c r="X336" s="20"/>
      <c r="Y336" s="20"/>
      <c r="Z336" s="20"/>
    </row>
    <row r="337" ht="15.75" customHeight="1" spans="1:26">
      <c r="A337" s="20"/>
      <c r="B337" s="120"/>
      <c r="C337" s="120"/>
      <c r="D337" s="120"/>
      <c r="E337" s="20"/>
      <c r="F337" s="20"/>
      <c r="G337" s="20"/>
      <c r="H337" s="20"/>
      <c r="I337" s="20"/>
      <c r="J337" s="20"/>
      <c r="K337" s="20"/>
      <c r="L337" s="20"/>
      <c r="M337" s="20"/>
      <c r="N337" s="20"/>
      <c r="O337" s="20"/>
      <c r="P337" s="20"/>
      <c r="Q337" s="20"/>
      <c r="R337" s="20"/>
      <c r="S337" s="20"/>
      <c r="T337" s="20"/>
      <c r="U337" s="20"/>
      <c r="V337" s="20"/>
      <c r="W337" s="20"/>
      <c r="X337" s="20"/>
      <c r="Y337" s="20"/>
      <c r="Z337" s="20"/>
    </row>
    <row r="338" ht="15.75" customHeight="1" spans="1:26">
      <c r="A338" s="20"/>
      <c r="B338" s="120"/>
      <c r="C338" s="120"/>
      <c r="D338" s="120"/>
      <c r="E338" s="20"/>
      <c r="F338" s="20"/>
      <c r="G338" s="20"/>
      <c r="H338" s="20"/>
      <c r="I338" s="20"/>
      <c r="J338" s="20"/>
      <c r="K338" s="20"/>
      <c r="L338" s="20"/>
      <c r="M338" s="20"/>
      <c r="N338" s="20"/>
      <c r="O338" s="20"/>
      <c r="P338" s="20"/>
      <c r="Q338" s="20"/>
      <c r="R338" s="20"/>
      <c r="S338" s="20"/>
      <c r="T338" s="20"/>
      <c r="U338" s="20"/>
      <c r="V338" s="20"/>
      <c r="W338" s="20"/>
      <c r="X338" s="20"/>
      <c r="Y338" s="20"/>
      <c r="Z338" s="20"/>
    </row>
    <row r="339" ht="15.75" customHeight="1" spans="1:26">
      <c r="A339" s="20"/>
      <c r="B339" s="120"/>
      <c r="C339" s="120"/>
      <c r="D339" s="120"/>
      <c r="E339" s="20"/>
      <c r="F339" s="20"/>
      <c r="G339" s="20"/>
      <c r="H339" s="20"/>
      <c r="I339" s="20"/>
      <c r="J339" s="20"/>
      <c r="K339" s="20"/>
      <c r="L339" s="20"/>
      <c r="M339" s="20"/>
      <c r="N339" s="20"/>
      <c r="O339" s="20"/>
      <c r="P339" s="20"/>
      <c r="Q339" s="20"/>
      <c r="R339" s="20"/>
      <c r="S339" s="20"/>
      <c r="T339" s="20"/>
      <c r="U339" s="20"/>
      <c r="V339" s="20"/>
      <c r="W339" s="20"/>
      <c r="X339" s="20"/>
      <c r="Y339" s="20"/>
      <c r="Z339" s="20"/>
    </row>
    <row r="340" ht="15.75" customHeight="1" spans="1:26">
      <c r="A340" s="20"/>
      <c r="B340" s="120"/>
      <c r="C340" s="120"/>
      <c r="D340" s="120"/>
      <c r="E340" s="20"/>
      <c r="F340" s="20"/>
      <c r="G340" s="20"/>
      <c r="H340" s="20"/>
      <c r="I340" s="20"/>
      <c r="J340" s="20"/>
      <c r="K340" s="20"/>
      <c r="L340" s="20"/>
      <c r="M340" s="20"/>
      <c r="N340" s="20"/>
      <c r="O340" s="20"/>
      <c r="P340" s="20"/>
      <c r="Q340" s="20"/>
      <c r="R340" s="20"/>
      <c r="S340" s="20"/>
      <c r="T340" s="20"/>
      <c r="U340" s="20"/>
      <c r="V340" s="20"/>
      <c r="W340" s="20"/>
      <c r="X340" s="20"/>
      <c r="Y340" s="20"/>
      <c r="Z340" s="20"/>
    </row>
    <row r="341" ht="15.75" customHeight="1" spans="1:26">
      <c r="A341" s="20"/>
      <c r="B341" s="120"/>
      <c r="C341" s="120"/>
      <c r="D341" s="120"/>
      <c r="E341" s="20"/>
      <c r="F341" s="20"/>
      <c r="G341" s="20"/>
      <c r="H341" s="20"/>
      <c r="I341" s="20"/>
      <c r="J341" s="20"/>
      <c r="K341" s="20"/>
      <c r="L341" s="20"/>
      <c r="M341" s="20"/>
      <c r="N341" s="20"/>
      <c r="O341" s="20"/>
      <c r="P341" s="20"/>
      <c r="Q341" s="20"/>
      <c r="R341" s="20"/>
      <c r="S341" s="20"/>
      <c r="T341" s="20"/>
      <c r="U341" s="20"/>
      <c r="V341" s="20"/>
      <c r="W341" s="20"/>
      <c r="X341" s="20"/>
      <c r="Y341" s="20"/>
      <c r="Z341" s="20"/>
    </row>
    <row r="342" ht="15.75" customHeight="1" spans="1:26">
      <c r="A342" s="20"/>
      <c r="B342" s="120"/>
      <c r="C342" s="120"/>
      <c r="D342" s="120"/>
      <c r="E342" s="20"/>
      <c r="F342" s="20"/>
      <c r="G342" s="20"/>
      <c r="H342" s="20"/>
      <c r="I342" s="20"/>
      <c r="J342" s="20"/>
      <c r="K342" s="20"/>
      <c r="L342" s="20"/>
      <c r="M342" s="20"/>
      <c r="N342" s="20"/>
      <c r="O342" s="20"/>
      <c r="P342" s="20"/>
      <c r="Q342" s="20"/>
      <c r="R342" s="20"/>
      <c r="S342" s="20"/>
      <c r="T342" s="20"/>
      <c r="U342" s="20"/>
      <c r="V342" s="20"/>
      <c r="W342" s="20"/>
      <c r="X342" s="20"/>
      <c r="Y342" s="20"/>
      <c r="Z342" s="20"/>
    </row>
    <row r="343" ht="15.75" customHeight="1" spans="1:26">
      <c r="A343" s="20"/>
      <c r="B343" s="120"/>
      <c r="C343" s="120"/>
      <c r="D343" s="120"/>
      <c r="E343" s="20"/>
      <c r="F343" s="20"/>
      <c r="G343" s="20"/>
      <c r="H343" s="20"/>
      <c r="I343" s="20"/>
      <c r="J343" s="20"/>
      <c r="K343" s="20"/>
      <c r="L343" s="20"/>
      <c r="M343" s="20"/>
      <c r="N343" s="20"/>
      <c r="O343" s="20"/>
      <c r="P343" s="20"/>
      <c r="Q343" s="20"/>
      <c r="R343" s="20"/>
      <c r="S343" s="20"/>
      <c r="T343" s="20"/>
      <c r="U343" s="20"/>
      <c r="V343" s="20"/>
      <c r="W343" s="20"/>
      <c r="X343" s="20"/>
      <c r="Y343" s="20"/>
      <c r="Z343" s="20"/>
    </row>
    <row r="344" ht="15.75" customHeight="1" spans="1:26">
      <c r="A344" s="20"/>
      <c r="B344" s="120"/>
      <c r="C344" s="120"/>
      <c r="D344" s="120"/>
      <c r="E344" s="20"/>
      <c r="F344" s="20"/>
      <c r="G344" s="20"/>
      <c r="H344" s="20"/>
      <c r="I344" s="20"/>
      <c r="J344" s="20"/>
      <c r="K344" s="20"/>
      <c r="L344" s="20"/>
      <c r="M344" s="20"/>
      <c r="N344" s="20"/>
      <c r="O344" s="20"/>
      <c r="P344" s="20"/>
      <c r="Q344" s="20"/>
      <c r="R344" s="20"/>
      <c r="S344" s="20"/>
      <c r="T344" s="20"/>
      <c r="U344" s="20"/>
      <c r="V344" s="20"/>
      <c r="W344" s="20"/>
      <c r="X344" s="20"/>
      <c r="Y344" s="20"/>
      <c r="Z344" s="20"/>
    </row>
    <row r="345" ht="15.75" customHeight="1" spans="1:26">
      <c r="A345" s="20"/>
      <c r="B345" s="120"/>
      <c r="C345" s="120"/>
      <c r="D345" s="120"/>
      <c r="E345" s="20"/>
      <c r="F345" s="20"/>
      <c r="G345" s="20"/>
      <c r="H345" s="20"/>
      <c r="I345" s="20"/>
      <c r="J345" s="20"/>
      <c r="K345" s="20"/>
      <c r="L345" s="20"/>
      <c r="M345" s="20"/>
      <c r="N345" s="20"/>
      <c r="O345" s="20"/>
      <c r="P345" s="20"/>
      <c r="Q345" s="20"/>
      <c r="R345" s="20"/>
      <c r="S345" s="20"/>
      <c r="T345" s="20"/>
      <c r="U345" s="20"/>
      <c r="V345" s="20"/>
      <c r="W345" s="20"/>
      <c r="X345" s="20"/>
      <c r="Y345" s="20"/>
      <c r="Z345" s="20"/>
    </row>
    <row r="346" ht="15.75" customHeight="1" spans="1:26">
      <c r="A346" s="20"/>
      <c r="B346" s="120"/>
      <c r="C346" s="120"/>
      <c r="D346" s="120"/>
      <c r="E346" s="20"/>
      <c r="F346" s="20"/>
      <c r="G346" s="20"/>
      <c r="H346" s="20"/>
      <c r="I346" s="20"/>
      <c r="J346" s="20"/>
      <c r="K346" s="20"/>
      <c r="L346" s="20"/>
      <c r="M346" s="20"/>
      <c r="N346" s="20"/>
      <c r="O346" s="20"/>
      <c r="P346" s="20"/>
      <c r="Q346" s="20"/>
      <c r="R346" s="20"/>
      <c r="S346" s="20"/>
      <c r="T346" s="20"/>
      <c r="U346" s="20"/>
      <c r="V346" s="20"/>
      <c r="W346" s="20"/>
      <c r="X346" s="20"/>
      <c r="Y346" s="20"/>
      <c r="Z346" s="20"/>
    </row>
    <row r="347" ht="15.75" customHeight="1" spans="1:26">
      <c r="A347" s="20"/>
      <c r="B347" s="120"/>
      <c r="C347" s="120"/>
      <c r="D347" s="120"/>
      <c r="E347" s="20"/>
      <c r="F347" s="20"/>
      <c r="G347" s="20"/>
      <c r="H347" s="20"/>
      <c r="I347" s="20"/>
      <c r="J347" s="20"/>
      <c r="K347" s="20"/>
      <c r="L347" s="20"/>
      <c r="M347" s="20"/>
      <c r="N347" s="20"/>
      <c r="O347" s="20"/>
      <c r="P347" s="20"/>
      <c r="Q347" s="20"/>
      <c r="R347" s="20"/>
      <c r="S347" s="20"/>
      <c r="T347" s="20"/>
      <c r="U347" s="20"/>
      <c r="V347" s="20"/>
      <c r="W347" s="20"/>
      <c r="X347" s="20"/>
      <c r="Y347" s="20"/>
      <c r="Z347" s="20"/>
    </row>
    <row r="348" ht="15.75" customHeight="1" spans="1:26">
      <c r="A348" s="20"/>
      <c r="B348" s="120"/>
      <c r="C348" s="120"/>
      <c r="D348" s="120"/>
      <c r="E348" s="20"/>
      <c r="F348" s="20"/>
      <c r="G348" s="20"/>
      <c r="H348" s="20"/>
      <c r="I348" s="20"/>
      <c r="J348" s="20"/>
      <c r="K348" s="20"/>
      <c r="L348" s="20"/>
      <c r="M348" s="20"/>
      <c r="N348" s="20"/>
      <c r="O348" s="20"/>
      <c r="P348" s="20"/>
      <c r="Q348" s="20"/>
      <c r="R348" s="20"/>
      <c r="S348" s="20"/>
      <c r="T348" s="20"/>
      <c r="U348" s="20"/>
      <c r="V348" s="20"/>
      <c r="W348" s="20"/>
      <c r="X348" s="20"/>
      <c r="Y348" s="20"/>
      <c r="Z348" s="20"/>
    </row>
    <row r="349" ht="15.75" customHeight="1" spans="1:26">
      <c r="A349" s="20"/>
      <c r="B349" s="120"/>
      <c r="C349" s="120"/>
      <c r="D349" s="120"/>
      <c r="E349" s="20"/>
      <c r="F349" s="20"/>
      <c r="G349" s="20"/>
      <c r="H349" s="20"/>
      <c r="I349" s="20"/>
      <c r="J349" s="20"/>
      <c r="K349" s="20"/>
      <c r="L349" s="20"/>
      <c r="M349" s="20"/>
      <c r="N349" s="20"/>
      <c r="O349" s="20"/>
      <c r="P349" s="20"/>
      <c r="Q349" s="20"/>
      <c r="R349" s="20"/>
      <c r="S349" s="20"/>
      <c r="T349" s="20"/>
      <c r="U349" s="20"/>
      <c r="V349" s="20"/>
      <c r="W349" s="20"/>
      <c r="X349" s="20"/>
      <c r="Y349" s="20"/>
      <c r="Z349" s="20"/>
    </row>
    <row r="350" ht="15.75" customHeight="1" spans="1:26">
      <c r="A350" s="20"/>
      <c r="B350" s="120"/>
      <c r="C350" s="120"/>
      <c r="D350" s="120"/>
      <c r="E350" s="20"/>
      <c r="F350" s="20"/>
      <c r="G350" s="20"/>
      <c r="H350" s="20"/>
      <c r="I350" s="20"/>
      <c r="J350" s="20"/>
      <c r="K350" s="20"/>
      <c r="L350" s="20"/>
      <c r="M350" s="20"/>
      <c r="N350" s="20"/>
      <c r="O350" s="20"/>
      <c r="P350" s="20"/>
      <c r="Q350" s="20"/>
      <c r="R350" s="20"/>
      <c r="S350" s="20"/>
      <c r="T350" s="20"/>
      <c r="U350" s="20"/>
      <c r="V350" s="20"/>
      <c r="W350" s="20"/>
      <c r="X350" s="20"/>
      <c r="Y350" s="20"/>
      <c r="Z350" s="20"/>
    </row>
    <row r="351" ht="15.75" customHeight="1" spans="1:26">
      <c r="A351" s="20"/>
      <c r="B351" s="120"/>
      <c r="C351" s="120"/>
      <c r="D351" s="120"/>
      <c r="E351" s="20"/>
      <c r="F351" s="20"/>
      <c r="G351" s="20"/>
      <c r="H351" s="20"/>
      <c r="I351" s="20"/>
      <c r="J351" s="20"/>
      <c r="K351" s="20"/>
      <c r="L351" s="20"/>
      <c r="M351" s="20"/>
      <c r="N351" s="20"/>
      <c r="O351" s="20"/>
      <c r="P351" s="20"/>
      <c r="Q351" s="20"/>
      <c r="R351" s="20"/>
      <c r="S351" s="20"/>
      <c r="T351" s="20"/>
      <c r="U351" s="20"/>
      <c r="V351" s="20"/>
      <c r="W351" s="20"/>
      <c r="X351" s="20"/>
      <c r="Y351" s="20"/>
      <c r="Z351" s="20"/>
    </row>
    <row r="352" ht="15.75" customHeight="1" spans="1:26">
      <c r="A352" s="20"/>
      <c r="B352" s="120"/>
      <c r="C352" s="120"/>
      <c r="D352" s="120"/>
      <c r="E352" s="20"/>
      <c r="F352" s="20"/>
      <c r="G352" s="20"/>
      <c r="H352" s="20"/>
      <c r="I352" s="20"/>
      <c r="J352" s="20"/>
      <c r="K352" s="20"/>
      <c r="L352" s="20"/>
      <c r="M352" s="20"/>
      <c r="N352" s="20"/>
      <c r="O352" s="20"/>
      <c r="P352" s="20"/>
      <c r="Q352" s="20"/>
      <c r="R352" s="20"/>
      <c r="S352" s="20"/>
      <c r="T352" s="20"/>
      <c r="U352" s="20"/>
      <c r="V352" s="20"/>
      <c r="W352" s="20"/>
      <c r="X352" s="20"/>
      <c r="Y352" s="20"/>
      <c r="Z352" s="20"/>
    </row>
    <row r="353" ht="15.75" customHeight="1" spans="1:26">
      <c r="A353" s="20"/>
      <c r="B353" s="120"/>
      <c r="C353" s="120"/>
      <c r="D353" s="120"/>
      <c r="E353" s="20"/>
      <c r="F353" s="20"/>
      <c r="G353" s="20"/>
      <c r="H353" s="20"/>
      <c r="I353" s="20"/>
      <c r="J353" s="20"/>
      <c r="K353" s="20"/>
      <c r="L353" s="20"/>
      <c r="M353" s="20"/>
      <c r="N353" s="20"/>
      <c r="O353" s="20"/>
      <c r="P353" s="20"/>
      <c r="Q353" s="20"/>
      <c r="R353" s="20"/>
      <c r="S353" s="20"/>
      <c r="T353" s="20"/>
      <c r="U353" s="20"/>
      <c r="V353" s="20"/>
      <c r="W353" s="20"/>
      <c r="X353" s="20"/>
      <c r="Y353" s="20"/>
      <c r="Z353" s="20"/>
    </row>
    <row r="354" ht="15.75" customHeight="1" spans="1:26">
      <c r="A354" s="20"/>
      <c r="B354" s="120"/>
      <c r="C354" s="120"/>
      <c r="D354" s="120"/>
      <c r="E354" s="20"/>
      <c r="F354" s="20"/>
      <c r="G354" s="20"/>
      <c r="H354" s="20"/>
      <c r="I354" s="20"/>
      <c r="J354" s="20"/>
      <c r="K354" s="20"/>
      <c r="L354" s="20"/>
      <c r="M354" s="20"/>
      <c r="N354" s="20"/>
      <c r="O354" s="20"/>
      <c r="P354" s="20"/>
      <c r="Q354" s="20"/>
      <c r="R354" s="20"/>
      <c r="S354" s="20"/>
      <c r="T354" s="20"/>
      <c r="U354" s="20"/>
      <c r="V354" s="20"/>
      <c r="W354" s="20"/>
      <c r="X354" s="20"/>
      <c r="Y354" s="20"/>
      <c r="Z354" s="20"/>
    </row>
    <row r="355" ht="15.75" customHeight="1" spans="1:26">
      <c r="A355" s="20"/>
      <c r="B355" s="120"/>
      <c r="C355" s="120"/>
      <c r="D355" s="120"/>
      <c r="E355" s="20"/>
      <c r="F355" s="20"/>
      <c r="G355" s="20"/>
      <c r="H355" s="20"/>
      <c r="I355" s="20"/>
      <c r="J355" s="20"/>
      <c r="K355" s="20"/>
      <c r="L355" s="20"/>
      <c r="M355" s="20"/>
      <c r="N355" s="20"/>
      <c r="O355" s="20"/>
      <c r="P355" s="20"/>
      <c r="Q355" s="20"/>
      <c r="R355" s="20"/>
      <c r="S355" s="20"/>
      <c r="T355" s="20"/>
      <c r="U355" s="20"/>
      <c r="V355" s="20"/>
      <c r="W355" s="20"/>
      <c r="X355" s="20"/>
      <c r="Y355" s="20"/>
      <c r="Z355" s="20"/>
    </row>
    <row r="356" ht="15.75" customHeight="1" spans="1:26">
      <c r="A356" s="20"/>
      <c r="B356" s="120"/>
      <c r="C356" s="120"/>
      <c r="D356" s="120"/>
      <c r="E356" s="20"/>
      <c r="F356" s="20"/>
      <c r="G356" s="20"/>
      <c r="H356" s="20"/>
      <c r="I356" s="20"/>
      <c r="J356" s="20"/>
      <c r="K356" s="20"/>
      <c r="L356" s="20"/>
      <c r="M356" s="20"/>
      <c r="N356" s="20"/>
      <c r="O356" s="20"/>
      <c r="P356" s="20"/>
      <c r="Q356" s="20"/>
      <c r="R356" s="20"/>
      <c r="S356" s="20"/>
      <c r="T356" s="20"/>
      <c r="U356" s="20"/>
      <c r="V356" s="20"/>
      <c r="W356" s="20"/>
      <c r="X356" s="20"/>
      <c r="Y356" s="20"/>
      <c r="Z356" s="20"/>
    </row>
    <row r="357" ht="15.75" customHeight="1" spans="1:26">
      <c r="A357" s="20"/>
      <c r="B357" s="120"/>
      <c r="C357" s="120"/>
      <c r="D357" s="120"/>
      <c r="E357" s="20"/>
      <c r="F357" s="20"/>
      <c r="G357" s="20"/>
      <c r="H357" s="20"/>
      <c r="I357" s="20"/>
      <c r="J357" s="20"/>
      <c r="K357" s="20"/>
      <c r="L357" s="20"/>
      <c r="M357" s="20"/>
      <c r="N357" s="20"/>
      <c r="O357" s="20"/>
      <c r="P357" s="20"/>
      <c r="Q357" s="20"/>
      <c r="R357" s="20"/>
      <c r="S357" s="20"/>
      <c r="T357" s="20"/>
      <c r="U357" s="20"/>
      <c r="V357" s="20"/>
      <c r="W357" s="20"/>
      <c r="X357" s="20"/>
      <c r="Y357" s="20"/>
      <c r="Z357" s="20"/>
    </row>
    <row r="358" ht="15.75" customHeight="1" spans="1:26">
      <c r="A358" s="20"/>
      <c r="B358" s="120"/>
      <c r="C358" s="120"/>
      <c r="D358" s="120"/>
      <c r="E358" s="20"/>
      <c r="F358" s="20"/>
      <c r="G358" s="20"/>
      <c r="H358" s="20"/>
      <c r="I358" s="20"/>
      <c r="J358" s="20"/>
      <c r="K358" s="20"/>
      <c r="L358" s="20"/>
      <c r="M358" s="20"/>
      <c r="N358" s="20"/>
      <c r="O358" s="20"/>
      <c r="P358" s="20"/>
      <c r="Q358" s="20"/>
      <c r="R358" s="20"/>
      <c r="S358" s="20"/>
      <c r="T358" s="20"/>
      <c r="U358" s="20"/>
      <c r="V358" s="20"/>
      <c r="W358" s="20"/>
      <c r="X358" s="20"/>
      <c r="Y358" s="20"/>
      <c r="Z358" s="20"/>
    </row>
    <row r="359" ht="15.75" customHeight="1" spans="1:26">
      <c r="A359" s="20"/>
      <c r="B359" s="120"/>
      <c r="C359" s="120"/>
      <c r="D359" s="120"/>
      <c r="E359" s="20"/>
      <c r="F359" s="20"/>
      <c r="G359" s="20"/>
      <c r="H359" s="20"/>
      <c r="I359" s="20"/>
      <c r="J359" s="20"/>
      <c r="K359" s="20"/>
      <c r="L359" s="20"/>
      <c r="M359" s="20"/>
      <c r="N359" s="20"/>
      <c r="O359" s="20"/>
      <c r="P359" s="20"/>
      <c r="Q359" s="20"/>
      <c r="R359" s="20"/>
      <c r="S359" s="20"/>
      <c r="T359" s="20"/>
      <c r="U359" s="20"/>
      <c r="V359" s="20"/>
      <c r="W359" s="20"/>
      <c r="X359" s="20"/>
      <c r="Y359" s="20"/>
      <c r="Z359" s="20"/>
    </row>
    <row r="360" ht="15.75" customHeight="1" spans="1:26">
      <c r="A360" s="20"/>
      <c r="B360" s="120"/>
      <c r="C360" s="120"/>
      <c r="D360" s="120"/>
      <c r="E360" s="20"/>
      <c r="F360" s="20"/>
      <c r="G360" s="20"/>
      <c r="H360" s="20"/>
      <c r="I360" s="20"/>
      <c r="J360" s="20"/>
      <c r="K360" s="20"/>
      <c r="L360" s="20"/>
      <c r="M360" s="20"/>
      <c r="N360" s="20"/>
      <c r="O360" s="20"/>
      <c r="P360" s="20"/>
      <c r="Q360" s="20"/>
      <c r="R360" s="20"/>
      <c r="S360" s="20"/>
      <c r="T360" s="20"/>
      <c r="U360" s="20"/>
      <c r="V360" s="20"/>
      <c r="W360" s="20"/>
      <c r="X360" s="20"/>
      <c r="Y360" s="20"/>
      <c r="Z360" s="20"/>
    </row>
    <row r="361" ht="15.75" customHeight="1" spans="1:26">
      <c r="A361" s="20"/>
      <c r="B361" s="120"/>
      <c r="C361" s="120"/>
      <c r="D361" s="120"/>
      <c r="E361" s="20"/>
      <c r="F361" s="20"/>
      <c r="G361" s="20"/>
      <c r="H361" s="20"/>
      <c r="I361" s="20"/>
      <c r="J361" s="20"/>
      <c r="K361" s="20"/>
      <c r="L361" s="20"/>
      <c r="M361" s="20"/>
      <c r="N361" s="20"/>
      <c r="O361" s="20"/>
      <c r="P361" s="20"/>
      <c r="Q361" s="20"/>
      <c r="R361" s="20"/>
      <c r="S361" s="20"/>
      <c r="T361" s="20"/>
      <c r="U361" s="20"/>
      <c r="V361" s="20"/>
      <c r="W361" s="20"/>
      <c r="X361" s="20"/>
      <c r="Y361" s="20"/>
      <c r="Z361" s="20"/>
    </row>
    <row r="362" ht="15.75" customHeight="1" spans="1:26">
      <c r="A362" s="20"/>
      <c r="B362" s="120"/>
      <c r="C362" s="120"/>
      <c r="D362" s="120"/>
      <c r="E362" s="20"/>
      <c r="F362" s="20"/>
      <c r="G362" s="20"/>
      <c r="H362" s="20"/>
      <c r="I362" s="20"/>
      <c r="J362" s="20"/>
      <c r="K362" s="20"/>
      <c r="L362" s="20"/>
      <c r="M362" s="20"/>
      <c r="N362" s="20"/>
      <c r="O362" s="20"/>
      <c r="P362" s="20"/>
      <c r="Q362" s="20"/>
      <c r="R362" s="20"/>
      <c r="S362" s="20"/>
      <c r="T362" s="20"/>
      <c r="U362" s="20"/>
      <c r="V362" s="20"/>
      <c r="W362" s="20"/>
      <c r="X362" s="20"/>
      <c r="Y362" s="20"/>
      <c r="Z362" s="20"/>
    </row>
    <row r="363" ht="15.75" customHeight="1" spans="1:26">
      <c r="A363" s="20"/>
      <c r="B363" s="120"/>
      <c r="C363" s="120"/>
      <c r="D363" s="120"/>
      <c r="E363" s="20"/>
      <c r="F363" s="20"/>
      <c r="G363" s="20"/>
      <c r="H363" s="20"/>
      <c r="I363" s="20"/>
      <c r="J363" s="20"/>
      <c r="K363" s="20"/>
      <c r="L363" s="20"/>
      <c r="M363" s="20"/>
      <c r="N363" s="20"/>
      <c r="O363" s="20"/>
      <c r="P363" s="20"/>
      <c r="Q363" s="20"/>
      <c r="R363" s="20"/>
      <c r="S363" s="20"/>
      <c r="T363" s="20"/>
      <c r="U363" s="20"/>
      <c r="V363" s="20"/>
      <c r="W363" s="20"/>
      <c r="X363" s="20"/>
      <c r="Y363" s="20"/>
      <c r="Z363" s="20"/>
    </row>
    <row r="364" ht="15.75" customHeight="1" spans="1:26">
      <c r="A364" s="20"/>
      <c r="B364" s="120"/>
      <c r="C364" s="120"/>
      <c r="D364" s="120"/>
      <c r="E364" s="20"/>
      <c r="F364" s="20"/>
      <c r="G364" s="20"/>
      <c r="H364" s="20"/>
      <c r="I364" s="20"/>
      <c r="J364" s="20"/>
      <c r="K364" s="20"/>
      <c r="L364" s="20"/>
      <c r="M364" s="20"/>
      <c r="N364" s="20"/>
      <c r="O364" s="20"/>
      <c r="P364" s="20"/>
      <c r="Q364" s="20"/>
      <c r="R364" s="20"/>
      <c r="S364" s="20"/>
      <c r="T364" s="20"/>
      <c r="U364" s="20"/>
      <c r="V364" s="20"/>
      <c r="W364" s="20"/>
      <c r="X364" s="20"/>
      <c r="Y364" s="20"/>
      <c r="Z364" s="20"/>
    </row>
    <row r="365" ht="15.75" customHeight="1" spans="1:26">
      <c r="A365" s="20"/>
      <c r="B365" s="120"/>
      <c r="C365" s="120"/>
      <c r="D365" s="120"/>
      <c r="E365" s="20"/>
      <c r="F365" s="20"/>
      <c r="G365" s="20"/>
      <c r="H365" s="20"/>
      <c r="I365" s="20"/>
      <c r="J365" s="20"/>
      <c r="K365" s="20"/>
      <c r="L365" s="20"/>
      <c r="M365" s="20"/>
      <c r="N365" s="20"/>
      <c r="O365" s="20"/>
      <c r="P365" s="20"/>
      <c r="Q365" s="20"/>
      <c r="R365" s="20"/>
      <c r="S365" s="20"/>
      <c r="T365" s="20"/>
      <c r="U365" s="20"/>
      <c r="V365" s="20"/>
      <c r="W365" s="20"/>
      <c r="X365" s="20"/>
      <c r="Y365" s="20"/>
      <c r="Z365" s="20"/>
    </row>
    <row r="366" ht="15.75" customHeight="1" spans="1:26">
      <c r="A366" s="20"/>
      <c r="B366" s="120"/>
      <c r="C366" s="120"/>
      <c r="D366" s="120"/>
      <c r="E366" s="20"/>
      <c r="F366" s="20"/>
      <c r="G366" s="20"/>
      <c r="H366" s="20"/>
      <c r="I366" s="20"/>
      <c r="J366" s="20"/>
      <c r="K366" s="20"/>
      <c r="L366" s="20"/>
      <c r="M366" s="20"/>
      <c r="N366" s="20"/>
      <c r="O366" s="20"/>
      <c r="P366" s="20"/>
      <c r="Q366" s="20"/>
      <c r="R366" s="20"/>
      <c r="S366" s="20"/>
      <c r="T366" s="20"/>
      <c r="U366" s="20"/>
      <c r="V366" s="20"/>
      <c r="W366" s="20"/>
      <c r="X366" s="20"/>
      <c r="Y366" s="20"/>
      <c r="Z366" s="20"/>
    </row>
    <row r="367" ht="15.75" customHeight="1" spans="1:26">
      <c r="A367" s="20"/>
      <c r="B367" s="120"/>
      <c r="C367" s="120"/>
      <c r="D367" s="120"/>
      <c r="E367" s="20"/>
      <c r="F367" s="20"/>
      <c r="G367" s="20"/>
      <c r="H367" s="20"/>
      <c r="I367" s="20"/>
      <c r="J367" s="20"/>
      <c r="K367" s="20"/>
      <c r="L367" s="20"/>
      <c r="M367" s="20"/>
      <c r="N367" s="20"/>
      <c r="O367" s="20"/>
      <c r="P367" s="20"/>
      <c r="Q367" s="20"/>
      <c r="R367" s="20"/>
      <c r="S367" s="20"/>
      <c r="T367" s="20"/>
      <c r="U367" s="20"/>
      <c r="V367" s="20"/>
      <c r="W367" s="20"/>
      <c r="X367" s="20"/>
      <c r="Y367" s="20"/>
      <c r="Z367" s="20"/>
    </row>
    <row r="368" ht="15.75" customHeight="1" spans="1:26">
      <c r="A368" s="20"/>
      <c r="B368" s="120"/>
      <c r="C368" s="120"/>
      <c r="D368" s="120"/>
      <c r="E368" s="20"/>
      <c r="F368" s="20"/>
      <c r="G368" s="20"/>
      <c r="H368" s="20"/>
      <c r="I368" s="20"/>
      <c r="J368" s="20"/>
      <c r="K368" s="20"/>
      <c r="L368" s="20"/>
      <c r="M368" s="20"/>
      <c r="N368" s="20"/>
      <c r="O368" s="20"/>
      <c r="P368" s="20"/>
      <c r="Q368" s="20"/>
      <c r="R368" s="20"/>
      <c r="S368" s="20"/>
      <c r="T368" s="20"/>
      <c r="U368" s="20"/>
      <c r="V368" s="20"/>
      <c r="W368" s="20"/>
      <c r="X368" s="20"/>
      <c r="Y368" s="20"/>
      <c r="Z368" s="20"/>
    </row>
    <row r="369" ht="15.75" customHeight="1" spans="1:26">
      <c r="A369" s="20"/>
      <c r="B369" s="120"/>
      <c r="C369" s="120"/>
      <c r="D369" s="120"/>
      <c r="E369" s="20"/>
      <c r="F369" s="20"/>
      <c r="G369" s="20"/>
      <c r="H369" s="20"/>
      <c r="I369" s="20"/>
      <c r="J369" s="20"/>
      <c r="K369" s="20"/>
      <c r="L369" s="20"/>
      <c r="M369" s="20"/>
      <c r="N369" s="20"/>
      <c r="O369" s="20"/>
      <c r="P369" s="20"/>
      <c r="Q369" s="20"/>
      <c r="R369" s="20"/>
      <c r="S369" s="20"/>
      <c r="T369" s="20"/>
      <c r="U369" s="20"/>
      <c r="V369" s="20"/>
      <c r="W369" s="20"/>
      <c r="X369" s="20"/>
      <c r="Y369" s="20"/>
      <c r="Z369" s="20"/>
    </row>
    <row r="370" ht="15.75" customHeight="1" spans="1:26">
      <c r="A370" s="20"/>
      <c r="B370" s="120"/>
      <c r="C370" s="120"/>
      <c r="D370" s="120"/>
      <c r="E370" s="20"/>
      <c r="F370" s="20"/>
      <c r="G370" s="20"/>
      <c r="H370" s="20"/>
      <c r="I370" s="20"/>
      <c r="J370" s="20"/>
      <c r="K370" s="20"/>
      <c r="L370" s="20"/>
      <c r="M370" s="20"/>
      <c r="N370" s="20"/>
      <c r="O370" s="20"/>
      <c r="P370" s="20"/>
      <c r="Q370" s="20"/>
      <c r="R370" s="20"/>
      <c r="S370" s="20"/>
      <c r="T370" s="20"/>
      <c r="U370" s="20"/>
      <c r="V370" s="20"/>
      <c r="W370" s="20"/>
      <c r="X370" s="20"/>
      <c r="Y370" s="20"/>
      <c r="Z370" s="20"/>
    </row>
    <row r="371" ht="15.75" customHeight="1" spans="1:26">
      <c r="A371" s="20"/>
      <c r="B371" s="120"/>
      <c r="C371" s="120"/>
      <c r="D371" s="120"/>
      <c r="E371" s="20"/>
      <c r="F371" s="20"/>
      <c r="G371" s="20"/>
      <c r="H371" s="20"/>
      <c r="I371" s="20"/>
      <c r="J371" s="20"/>
      <c r="K371" s="20"/>
      <c r="L371" s="20"/>
      <c r="M371" s="20"/>
      <c r="N371" s="20"/>
      <c r="O371" s="20"/>
      <c r="P371" s="20"/>
      <c r="Q371" s="20"/>
      <c r="R371" s="20"/>
      <c r="S371" s="20"/>
      <c r="T371" s="20"/>
      <c r="U371" s="20"/>
      <c r="V371" s="20"/>
      <c r="W371" s="20"/>
      <c r="X371" s="20"/>
      <c r="Y371" s="20"/>
      <c r="Z371" s="20"/>
    </row>
    <row r="372" ht="15.75" customHeight="1" spans="1:26">
      <c r="A372" s="20"/>
      <c r="B372" s="120"/>
      <c r="C372" s="120"/>
      <c r="D372" s="120"/>
      <c r="E372" s="20"/>
      <c r="F372" s="20"/>
      <c r="G372" s="20"/>
      <c r="H372" s="20"/>
      <c r="I372" s="20"/>
      <c r="J372" s="20"/>
      <c r="K372" s="20"/>
      <c r="L372" s="20"/>
      <c r="M372" s="20"/>
      <c r="N372" s="20"/>
      <c r="O372" s="20"/>
      <c r="P372" s="20"/>
      <c r="Q372" s="20"/>
      <c r="R372" s="20"/>
      <c r="S372" s="20"/>
      <c r="T372" s="20"/>
      <c r="U372" s="20"/>
      <c r="V372" s="20"/>
      <c r="W372" s="20"/>
      <c r="X372" s="20"/>
      <c r="Y372" s="20"/>
      <c r="Z372" s="20"/>
    </row>
    <row r="373" ht="15.75" customHeight="1" spans="1:26">
      <c r="A373" s="20"/>
      <c r="B373" s="120"/>
      <c r="C373" s="120"/>
      <c r="D373" s="120"/>
      <c r="E373" s="20"/>
      <c r="F373" s="20"/>
      <c r="G373" s="20"/>
      <c r="H373" s="20"/>
      <c r="I373" s="20"/>
      <c r="J373" s="20"/>
      <c r="K373" s="20"/>
      <c r="L373" s="20"/>
      <c r="M373" s="20"/>
      <c r="N373" s="20"/>
      <c r="O373" s="20"/>
      <c r="P373" s="20"/>
      <c r="Q373" s="20"/>
      <c r="R373" s="20"/>
      <c r="S373" s="20"/>
      <c r="T373" s="20"/>
      <c r="U373" s="20"/>
      <c r="V373" s="20"/>
      <c r="W373" s="20"/>
      <c r="X373" s="20"/>
      <c r="Y373" s="20"/>
      <c r="Z373" s="20"/>
    </row>
    <row r="374" ht="15.75" customHeight="1" spans="1:26">
      <c r="A374" s="20"/>
      <c r="B374" s="120"/>
      <c r="C374" s="120"/>
      <c r="D374" s="120"/>
      <c r="E374" s="20"/>
      <c r="F374" s="20"/>
      <c r="G374" s="20"/>
      <c r="H374" s="20"/>
      <c r="I374" s="20"/>
      <c r="J374" s="20"/>
      <c r="K374" s="20"/>
      <c r="L374" s="20"/>
      <c r="M374" s="20"/>
      <c r="N374" s="20"/>
      <c r="O374" s="20"/>
      <c r="P374" s="20"/>
      <c r="Q374" s="20"/>
      <c r="R374" s="20"/>
      <c r="S374" s="20"/>
      <c r="T374" s="20"/>
      <c r="U374" s="20"/>
      <c r="V374" s="20"/>
      <c r="W374" s="20"/>
      <c r="X374" s="20"/>
      <c r="Y374" s="20"/>
      <c r="Z374" s="20"/>
    </row>
    <row r="375" ht="15.75" customHeight="1" spans="1:26">
      <c r="A375" s="20"/>
      <c r="B375" s="120"/>
      <c r="C375" s="120"/>
      <c r="D375" s="120"/>
      <c r="E375" s="20"/>
      <c r="F375" s="20"/>
      <c r="G375" s="20"/>
      <c r="H375" s="20"/>
      <c r="I375" s="20"/>
      <c r="J375" s="20"/>
      <c r="K375" s="20"/>
      <c r="L375" s="20"/>
      <c r="M375" s="20"/>
      <c r="N375" s="20"/>
      <c r="O375" s="20"/>
      <c r="P375" s="20"/>
      <c r="Q375" s="20"/>
      <c r="R375" s="20"/>
      <c r="S375" s="20"/>
      <c r="T375" s="20"/>
      <c r="U375" s="20"/>
      <c r="V375" s="20"/>
      <c r="W375" s="20"/>
      <c r="X375" s="20"/>
      <c r="Y375" s="20"/>
      <c r="Z375" s="20"/>
    </row>
    <row r="376" ht="15.75" customHeight="1" spans="1:26">
      <c r="A376" s="20"/>
      <c r="B376" s="120"/>
      <c r="C376" s="120"/>
      <c r="D376" s="120"/>
      <c r="E376" s="20"/>
      <c r="F376" s="20"/>
      <c r="G376" s="20"/>
      <c r="H376" s="20"/>
      <c r="I376" s="20"/>
      <c r="J376" s="20"/>
      <c r="K376" s="20"/>
      <c r="L376" s="20"/>
      <c r="M376" s="20"/>
      <c r="N376" s="20"/>
      <c r="O376" s="20"/>
      <c r="P376" s="20"/>
      <c r="Q376" s="20"/>
      <c r="R376" s="20"/>
      <c r="S376" s="20"/>
      <c r="T376" s="20"/>
      <c r="U376" s="20"/>
      <c r="V376" s="20"/>
      <c r="W376" s="20"/>
      <c r="X376" s="20"/>
      <c r="Y376" s="20"/>
      <c r="Z376" s="20"/>
    </row>
    <row r="377" ht="15.75" customHeight="1" spans="1:26">
      <c r="A377" s="20"/>
      <c r="B377" s="120"/>
      <c r="C377" s="120"/>
      <c r="D377" s="120"/>
      <c r="E377" s="20"/>
      <c r="F377" s="20"/>
      <c r="G377" s="20"/>
      <c r="H377" s="20"/>
      <c r="I377" s="20"/>
      <c r="J377" s="20"/>
      <c r="K377" s="20"/>
      <c r="L377" s="20"/>
      <c r="M377" s="20"/>
      <c r="N377" s="20"/>
      <c r="O377" s="20"/>
      <c r="P377" s="20"/>
      <c r="Q377" s="20"/>
      <c r="R377" s="20"/>
      <c r="S377" s="20"/>
      <c r="T377" s="20"/>
      <c r="U377" s="20"/>
      <c r="V377" s="20"/>
      <c r="W377" s="20"/>
      <c r="X377" s="20"/>
      <c r="Y377" s="20"/>
      <c r="Z377" s="20"/>
    </row>
    <row r="378" ht="15.75" customHeight="1" spans="1:26">
      <c r="A378" s="20"/>
      <c r="B378" s="120"/>
      <c r="C378" s="120"/>
      <c r="D378" s="120"/>
      <c r="E378" s="20"/>
      <c r="F378" s="20"/>
      <c r="G378" s="20"/>
      <c r="H378" s="20"/>
      <c r="I378" s="20"/>
      <c r="J378" s="20"/>
      <c r="K378" s="20"/>
      <c r="L378" s="20"/>
      <c r="M378" s="20"/>
      <c r="N378" s="20"/>
      <c r="O378" s="20"/>
      <c r="P378" s="20"/>
      <c r="Q378" s="20"/>
      <c r="R378" s="20"/>
      <c r="S378" s="20"/>
      <c r="T378" s="20"/>
      <c r="U378" s="20"/>
      <c r="V378" s="20"/>
      <c r="W378" s="20"/>
      <c r="X378" s="20"/>
      <c r="Y378" s="20"/>
      <c r="Z378" s="20"/>
    </row>
    <row r="379" ht="15.75" customHeight="1" spans="1:26">
      <c r="A379" s="20"/>
      <c r="B379" s="120"/>
      <c r="C379" s="120"/>
      <c r="D379" s="120"/>
      <c r="E379" s="20"/>
      <c r="F379" s="20"/>
      <c r="G379" s="20"/>
      <c r="H379" s="20"/>
      <c r="I379" s="20"/>
      <c r="J379" s="20"/>
      <c r="K379" s="20"/>
      <c r="L379" s="20"/>
      <c r="M379" s="20"/>
      <c r="N379" s="20"/>
      <c r="O379" s="20"/>
      <c r="P379" s="20"/>
      <c r="Q379" s="20"/>
      <c r="R379" s="20"/>
      <c r="S379" s="20"/>
      <c r="T379" s="20"/>
      <c r="U379" s="20"/>
      <c r="V379" s="20"/>
      <c r="W379" s="20"/>
      <c r="X379" s="20"/>
      <c r="Y379" s="20"/>
      <c r="Z379" s="20"/>
    </row>
    <row r="380" ht="15.75" customHeight="1" spans="1:26">
      <c r="A380" s="20"/>
      <c r="B380" s="120"/>
      <c r="C380" s="120"/>
      <c r="D380" s="120"/>
      <c r="E380" s="20"/>
      <c r="F380" s="20"/>
      <c r="G380" s="20"/>
      <c r="H380" s="20"/>
      <c r="I380" s="20"/>
      <c r="J380" s="20"/>
      <c r="K380" s="20"/>
      <c r="L380" s="20"/>
      <c r="M380" s="20"/>
      <c r="N380" s="20"/>
      <c r="O380" s="20"/>
      <c r="P380" s="20"/>
      <c r="Q380" s="20"/>
      <c r="R380" s="20"/>
      <c r="S380" s="20"/>
      <c r="T380" s="20"/>
      <c r="U380" s="20"/>
      <c r="V380" s="20"/>
      <c r="W380" s="20"/>
      <c r="X380" s="20"/>
      <c r="Y380" s="20"/>
      <c r="Z380" s="20"/>
    </row>
    <row r="381" ht="15.75" customHeight="1" spans="1:26">
      <c r="A381" s="20"/>
      <c r="B381" s="120"/>
      <c r="C381" s="120"/>
      <c r="D381" s="120"/>
      <c r="E381" s="20"/>
      <c r="F381" s="20"/>
      <c r="G381" s="20"/>
      <c r="H381" s="20"/>
      <c r="I381" s="20"/>
      <c r="J381" s="20"/>
      <c r="K381" s="20"/>
      <c r="L381" s="20"/>
      <c r="M381" s="20"/>
      <c r="N381" s="20"/>
      <c r="O381" s="20"/>
      <c r="P381" s="20"/>
      <c r="Q381" s="20"/>
      <c r="R381" s="20"/>
      <c r="S381" s="20"/>
      <c r="T381" s="20"/>
      <c r="U381" s="20"/>
      <c r="V381" s="20"/>
      <c r="W381" s="20"/>
      <c r="X381" s="20"/>
      <c r="Y381" s="20"/>
      <c r="Z381" s="20"/>
    </row>
    <row r="382" ht="15.75" customHeight="1" spans="1:26">
      <c r="A382" s="20"/>
      <c r="B382" s="120"/>
      <c r="C382" s="120"/>
      <c r="D382" s="120"/>
      <c r="E382" s="20"/>
      <c r="F382" s="20"/>
      <c r="G382" s="20"/>
      <c r="H382" s="20"/>
      <c r="I382" s="20"/>
      <c r="J382" s="20"/>
      <c r="K382" s="20"/>
      <c r="L382" s="20"/>
      <c r="M382" s="20"/>
      <c r="N382" s="20"/>
      <c r="O382" s="20"/>
      <c r="P382" s="20"/>
      <c r="Q382" s="20"/>
      <c r="R382" s="20"/>
      <c r="S382" s="20"/>
      <c r="T382" s="20"/>
      <c r="U382" s="20"/>
      <c r="V382" s="20"/>
      <c r="W382" s="20"/>
      <c r="X382" s="20"/>
      <c r="Y382" s="20"/>
      <c r="Z382" s="20"/>
    </row>
    <row r="383" ht="15.75" customHeight="1" spans="1:26">
      <c r="A383" s="20"/>
      <c r="B383" s="120"/>
      <c r="C383" s="120"/>
      <c r="D383" s="120"/>
      <c r="E383" s="20"/>
      <c r="F383" s="20"/>
      <c r="G383" s="20"/>
      <c r="H383" s="20"/>
      <c r="I383" s="20"/>
      <c r="J383" s="20"/>
      <c r="K383" s="20"/>
      <c r="L383" s="20"/>
      <c r="M383" s="20"/>
      <c r="N383" s="20"/>
      <c r="O383" s="20"/>
      <c r="P383" s="20"/>
      <c r="Q383" s="20"/>
      <c r="R383" s="20"/>
      <c r="S383" s="20"/>
      <c r="T383" s="20"/>
      <c r="U383" s="20"/>
      <c r="V383" s="20"/>
      <c r="W383" s="20"/>
      <c r="X383" s="20"/>
      <c r="Y383" s="20"/>
      <c r="Z383" s="20"/>
    </row>
    <row r="384" ht="15.75" customHeight="1" spans="1:26">
      <c r="A384" s="20"/>
      <c r="B384" s="120"/>
      <c r="C384" s="120"/>
      <c r="D384" s="120"/>
      <c r="E384" s="20"/>
      <c r="F384" s="20"/>
      <c r="G384" s="20"/>
      <c r="H384" s="20"/>
      <c r="I384" s="20"/>
      <c r="J384" s="20"/>
      <c r="K384" s="20"/>
      <c r="L384" s="20"/>
      <c r="M384" s="20"/>
      <c r="N384" s="20"/>
      <c r="O384" s="20"/>
      <c r="P384" s="20"/>
      <c r="Q384" s="20"/>
      <c r="R384" s="20"/>
      <c r="S384" s="20"/>
      <c r="T384" s="20"/>
      <c r="U384" s="20"/>
      <c r="V384" s="20"/>
      <c r="W384" s="20"/>
      <c r="X384" s="20"/>
      <c r="Y384" s="20"/>
      <c r="Z384" s="20"/>
    </row>
    <row r="385" ht="15.75" customHeight="1" spans="1:26">
      <c r="A385" s="20"/>
      <c r="B385" s="120"/>
      <c r="C385" s="120"/>
      <c r="D385" s="120"/>
      <c r="E385" s="20"/>
      <c r="F385" s="20"/>
      <c r="G385" s="20"/>
      <c r="H385" s="20"/>
      <c r="I385" s="20"/>
      <c r="J385" s="20"/>
      <c r="K385" s="20"/>
      <c r="L385" s="20"/>
      <c r="M385" s="20"/>
      <c r="N385" s="20"/>
      <c r="O385" s="20"/>
      <c r="P385" s="20"/>
      <c r="Q385" s="20"/>
      <c r="R385" s="20"/>
      <c r="S385" s="20"/>
      <c r="T385" s="20"/>
      <c r="U385" s="20"/>
      <c r="V385" s="20"/>
      <c r="W385" s="20"/>
      <c r="X385" s="20"/>
      <c r="Y385" s="20"/>
      <c r="Z385" s="20"/>
    </row>
    <row r="386" ht="15.75" customHeight="1" spans="1:26">
      <c r="A386" s="20"/>
      <c r="B386" s="120"/>
      <c r="C386" s="120"/>
      <c r="D386" s="120"/>
      <c r="E386" s="20"/>
      <c r="F386" s="20"/>
      <c r="G386" s="20"/>
      <c r="H386" s="20"/>
      <c r="I386" s="20"/>
      <c r="J386" s="20"/>
      <c r="K386" s="20"/>
      <c r="L386" s="20"/>
      <c r="M386" s="20"/>
      <c r="N386" s="20"/>
      <c r="O386" s="20"/>
      <c r="P386" s="20"/>
      <c r="Q386" s="20"/>
      <c r="R386" s="20"/>
      <c r="S386" s="20"/>
      <c r="T386" s="20"/>
      <c r="U386" s="20"/>
      <c r="V386" s="20"/>
      <c r="W386" s="20"/>
      <c r="X386" s="20"/>
      <c r="Y386" s="20"/>
      <c r="Z386" s="20"/>
    </row>
    <row r="387" ht="15.75" customHeight="1" spans="1:26">
      <c r="A387" s="20"/>
      <c r="B387" s="120"/>
      <c r="C387" s="120"/>
      <c r="D387" s="120"/>
      <c r="E387" s="20"/>
      <c r="F387" s="20"/>
      <c r="G387" s="20"/>
      <c r="H387" s="20"/>
      <c r="I387" s="20"/>
      <c r="J387" s="20"/>
      <c r="K387" s="20"/>
      <c r="L387" s="20"/>
      <c r="M387" s="20"/>
      <c r="N387" s="20"/>
      <c r="O387" s="20"/>
      <c r="P387" s="20"/>
      <c r="Q387" s="20"/>
      <c r="R387" s="20"/>
      <c r="S387" s="20"/>
      <c r="T387" s="20"/>
      <c r="U387" s="20"/>
      <c r="V387" s="20"/>
      <c r="W387" s="20"/>
      <c r="X387" s="20"/>
      <c r="Y387" s="20"/>
      <c r="Z387" s="20"/>
    </row>
    <row r="388" ht="15.75" customHeight="1" spans="1:26">
      <c r="A388" s="20"/>
      <c r="B388" s="120"/>
      <c r="C388" s="120"/>
      <c r="D388" s="120"/>
      <c r="E388" s="20"/>
      <c r="F388" s="20"/>
      <c r="G388" s="20"/>
      <c r="H388" s="20"/>
      <c r="I388" s="20"/>
      <c r="J388" s="20"/>
      <c r="K388" s="20"/>
      <c r="L388" s="20"/>
      <c r="M388" s="20"/>
      <c r="N388" s="20"/>
      <c r="O388" s="20"/>
      <c r="P388" s="20"/>
      <c r="Q388" s="20"/>
      <c r="R388" s="20"/>
      <c r="S388" s="20"/>
      <c r="T388" s="20"/>
      <c r="U388" s="20"/>
      <c r="V388" s="20"/>
      <c r="W388" s="20"/>
      <c r="X388" s="20"/>
      <c r="Y388" s="20"/>
      <c r="Z388" s="20"/>
    </row>
    <row r="389" ht="15.75" customHeight="1" spans="1:26">
      <c r="A389" s="20"/>
      <c r="B389" s="120"/>
      <c r="C389" s="120"/>
      <c r="D389" s="120"/>
      <c r="E389" s="20"/>
      <c r="F389" s="20"/>
      <c r="G389" s="20"/>
      <c r="H389" s="20"/>
      <c r="I389" s="20"/>
      <c r="J389" s="20"/>
      <c r="K389" s="20"/>
      <c r="L389" s="20"/>
      <c r="M389" s="20"/>
      <c r="N389" s="20"/>
      <c r="O389" s="20"/>
      <c r="P389" s="20"/>
      <c r="Q389" s="20"/>
      <c r="R389" s="20"/>
      <c r="S389" s="20"/>
      <c r="T389" s="20"/>
      <c r="U389" s="20"/>
      <c r="V389" s="20"/>
      <c r="W389" s="20"/>
      <c r="X389" s="20"/>
      <c r="Y389" s="20"/>
      <c r="Z389" s="20"/>
    </row>
    <row r="390" ht="15.75" customHeight="1" spans="1:26">
      <c r="A390" s="20"/>
      <c r="B390" s="120"/>
      <c r="C390" s="120"/>
      <c r="D390" s="120"/>
      <c r="E390" s="20"/>
      <c r="F390" s="20"/>
      <c r="G390" s="20"/>
      <c r="H390" s="20"/>
      <c r="I390" s="20"/>
      <c r="J390" s="20"/>
      <c r="K390" s="20"/>
      <c r="L390" s="20"/>
      <c r="M390" s="20"/>
      <c r="N390" s="20"/>
      <c r="O390" s="20"/>
      <c r="P390" s="20"/>
      <c r="Q390" s="20"/>
      <c r="R390" s="20"/>
      <c r="S390" s="20"/>
      <c r="T390" s="20"/>
      <c r="U390" s="20"/>
      <c r="V390" s="20"/>
      <c r="W390" s="20"/>
      <c r="X390" s="20"/>
      <c r="Y390" s="20"/>
      <c r="Z390" s="20"/>
    </row>
    <row r="391" ht="15.75" customHeight="1" spans="1:26">
      <c r="A391" s="20"/>
      <c r="B391" s="120"/>
      <c r="C391" s="120"/>
      <c r="D391" s="120"/>
      <c r="E391" s="20"/>
      <c r="F391" s="20"/>
      <c r="G391" s="20"/>
      <c r="H391" s="20"/>
      <c r="I391" s="20"/>
      <c r="J391" s="20"/>
      <c r="K391" s="20"/>
      <c r="L391" s="20"/>
      <c r="M391" s="20"/>
      <c r="N391" s="20"/>
      <c r="O391" s="20"/>
      <c r="P391" s="20"/>
      <c r="Q391" s="20"/>
      <c r="R391" s="20"/>
      <c r="S391" s="20"/>
      <c r="T391" s="20"/>
      <c r="U391" s="20"/>
      <c r="V391" s="20"/>
      <c r="W391" s="20"/>
      <c r="X391" s="20"/>
      <c r="Y391" s="20"/>
      <c r="Z391" s="20"/>
    </row>
    <row r="392" ht="15.75" customHeight="1" spans="1:26">
      <c r="A392" s="20"/>
      <c r="B392" s="120"/>
      <c r="C392" s="120"/>
      <c r="D392" s="120"/>
      <c r="E392" s="20"/>
      <c r="F392" s="20"/>
      <c r="G392" s="20"/>
      <c r="H392" s="20"/>
      <c r="I392" s="20"/>
      <c r="J392" s="20"/>
      <c r="K392" s="20"/>
      <c r="L392" s="20"/>
      <c r="M392" s="20"/>
      <c r="N392" s="20"/>
      <c r="O392" s="20"/>
      <c r="P392" s="20"/>
      <c r="Q392" s="20"/>
      <c r="R392" s="20"/>
      <c r="S392" s="20"/>
      <c r="T392" s="20"/>
      <c r="U392" s="20"/>
      <c r="V392" s="20"/>
      <c r="W392" s="20"/>
      <c r="X392" s="20"/>
      <c r="Y392" s="20"/>
      <c r="Z392" s="20"/>
    </row>
    <row r="393" ht="15.75" customHeight="1" spans="1:26">
      <c r="A393" s="20"/>
      <c r="B393" s="120"/>
      <c r="C393" s="120"/>
      <c r="D393" s="120"/>
      <c r="E393" s="20"/>
      <c r="F393" s="20"/>
      <c r="G393" s="20"/>
      <c r="H393" s="20"/>
      <c r="I393" s="20"/>
      <c r="J393" s="20"/>
      <c r="K393" s="20"/>
      <c r="L393" s="20"/>
      <c r="M393" s="20"/>
      <c r="N393" s="20"/>
      <c r="O393" s="20"/>
      <c r="P393" s="20"/>
      <c r="Q393" s="20"/>
      <c r="R393" s="20"/>
      <c r="S393" s="20"/>
      <c r="T393" s="20"/>
      <c r="U393" s="20"/>
      <c r="V393" s="20"/>
      <c r="W393" s="20"/>
      <c r="X393" s="20"/>
      <c r="Y393" s="20"/>
      <c r="Z393" s="20"/>
    </row>
    <row r="394" ht="15.75" customHeight="1" spans="1:26">
      <c r="A394" s="20"/>
      <c r="B394" s="120"/>
      <c r="C394" s="120"/>
      <c r="D394" s="120"/>
      <c r="E394" s="20"/>
      <c r="F394" s="20"/>
      <c r="G394" s="20"/>
      <c r="H394" s="20"/>
      <c r="I394" s="20"/>
      <c r="J394" s="20"/>
      <c r="K394" s="20"/>
      <c r="L394" s="20"/>
      <c r="M394" s="20"/>
      <c r="N394" s="20"/>
      <c r="O394" s="20"/>
      <c r="P394" s="20"/>
      <c r="Q394" s="20"/>
      <c r="R394" s="20"/>
      <c r="S394" s="20"/>
      <c r="T394" s="20"/>
      <c r="U394" s="20"/>
      <c r="V394" s="20"/>
      <c r="W394" s="20"/>
      <c r="X394" s="20"/>
      <c r="Y394" s="20"/>
      <c r="Z394" s="20"/>
    </row>
    <row r="395" ht="15.75" customHeight="1" spans="1:26">
      <c r="A395" s="20"/>
      <c r="B395" s="120"/>
      <c r="C395" s="120"/>
      <c r="D395" s="120"/>
      <c r="E395" s="20"/>
      <c r="F395" s="20"/>
      <c r="G395" s="20"/>
      <c r="H395" s="20"/>
      <c r="I395" s="20"/>
      <c r="J395" s="20"/>
      <c r="K395" s="20"/>
      <c r="L395" s="20"/>
      <c r="M395" s="20"/>
      <c r="N395" s="20"/>
      <c r="O395" s="20"/>
      <c r="P395" s="20"/>
      <c r="Q395" s="20"/>
      <c r="R395" s="20"/>
      <c r="S395" s="20"/>
      <c r="T395" s="20"/>
      <c r="U395" s="20"/>
      <c r="V395" s="20"/>
      <c r="W395" s="20"/>
      <c r="X395" s="20"/>
      <c r="Y395" s="20"/>
      <c r="Z395" s="20"/>
    </row>
    <row r="396" ht="15.75" customHeight="1" spans="1:26">
      <c r="A396" s="20"/>
      <c r="B396" s="120"/>
      <c r="C396" s="120"/>
      <c r="D396" s="120"/>
      <c r="E396" s="20"/>
      <c r="F396" s="20"/>
      <c r="G396" s="20"/>
      <c r="H396" s="20"/>
      <c r="I396" s="20"/>
      <c r="J396" s="20"/>
      <c r="K396" s="20"/>
      <c r="L396" s="20"/>
      <c r="M396" s="20"/>
      <c r="N396" s="20"/>
      <c r="O396" s="20"/>
      <c r="P396" s="20"/>
      <c r="Q396" s="20"/>
      <c r="R396" s="20"/>
      <c r="S396" s="20"/>
      <c r="T396" s="20"/>
      <c r="U396" s="20"/>
      <c r="V396" s="20"/>
      <c r="W396" s="20"/>
      <c r="X396" s="20"/>
      <c r="Y396" s="20"/>
      <c r="Z396" s="20"/>
    </row>
    <row r="397" ht="15.75" customHeight="1" spans="1:26">
      <c r="A397" s="20"/>
      <c r="B397" s="120"/>
      <c r="C397" s="120"/>
      <c r="D397" s="120"/>
      <c r="E397" s="20"/>
      <c r="F397" s="20"/>
      <c r="G397" s="20"/>
      <c r="H397" s="20"/>
      <c r="I397" s="20"/>
      <c r="J397" s="20"/>
      <c r="K397" s="20"/>
      <c r="L397" s="20"/>
      <c r="M397" s="20"/>
      <c r="N397" s="20"/>
      <c r="O397" s="20"/>
      <c r="P397" s="20"/>
      <c r="Q397" s="20"/>
      <c r="R397" s="20"/>
      <c r="S397" s="20"/>
      <c r="T397" s="20"/>
      <c r="U397" s="20"/>
      <c r="V397" s="20"/>
      <c r="W397" s="20"/>
      <c r="X397" s="20"/>
      <c r="Y397" s="20"/>
      <c r="Z397" s="20"/>
    </row>
    <row r="398" ht="15.75" customHeight="1" spans="1:26">
      <c r="A398" s="20"/>
      <c r="B398" s="120"/>
      <c r="C398" s="120"/>
      <c r="D398" s="120"/>
      <c r="E398" s="20"/>
      <c r="F398" s="20"/>
      <c r="G398" s="20"/>
      <c r="H398" s="20"/>
      <c r="I398" s="20"/>
      <c r="J398" s="20"/>
      <c r="K398" s="20"/>
      <c r="L398" s="20"/>
      <c r="M398" s="20"/>
      <c r="N398" s="20"/>
      <c r="O398" s="20"/>
      <c r="P398" s="20"/>
      <c r="Q398" s="20"/>
      <c r="R398" s="20"/>
      <c r="S398" s="20"/>
      <c r="T398" s="20"/>
      <c r="U398" s="20"/>
      <c r="V398" s="20"/>
      <c r="W398" s="20"/>
      <c r="X398" s="20"/>
      <c r="Y398" s="20"/>
      <c r="Z398" s="20"/>
    </row>
    <row r="399" ht="15.75" customHeight="1" spans="1:26">
      <c r="A399" s="20"/>
      <c r="B399" s="120"/>
      <c r="C399" s="120"/>
      <c r="D399" s="120"/>
      <c r="E399" s="20"/>
      <c r="F399" s="20"/>
      <c r="G399" s="20"/>
      <c r="H399" s="20"/>
      <c r="I399" s="20"/>
      <c r="J399" s="20"/>
      <c r="K399" s="20"/>
      <c r="L399" s="20"/>
      <c r="M399" s="20"/>
      <c r="N399" s="20"/>
      <c r="O399" s="20"/>
      <c r="P399" s="20"/>
      <c r="Q399" s="20"/>
      <c r="R399" s="20"/>
      <c r="S399" s="20"/>
      <c r="T399" s="20"/>
      <c r="U399" s="20"/>
      <c r="V399" s="20"/>
      <c r="W399" s="20"/>
      <c r="X399" s="20"/>
      <c r="Y399" s="20"/>
      <c r="Z399" s="20"/>
    </row>
    <row r="400" ht="15.75" customHeight="1" spans="1:26">
      <c r="A400" s="20"/>
      <c r="B400" s="120"/>
      <c r="C400" s="120"/>
      <c r="D400" s="120"/>
      <c r="E400" s="20"/>
      <c r="F400" s="20"/>
      <c r="G400" s="20"/>
      <c r="H400" s="20"/>
      <c r="I400" s="20"/>
      <c r="J400" s="20"/>
      <c r="K400" s="20"/>
      <c r="L400" s="20"/>
      <c r="M400" s="20"/>
      <c r="N400" s="20"/>
      <c r="O400" s="20"/>
      <c r="P400" s="20"/>
      <c r="Q400" s="20"/>
      <c r="R400" s="20"/>
      <c r="S400" s="20"/>
      <c r="T400" s="20"/>
      <c r="U400" s="20"/>
      <c r="V400" s="20"/>
      <c r="W400" s="20"/>
      <c r="X400" s="20"/>
      <c r="Y400" s="20"/>
      <c r="Z400" s="20"/>
    </row>
    <row r="401" ht="15.75" customHeight="1" spans="1:26">
      <c r="A401" s="20"/>
      <c r="B401" s="120"/>
      <c r="C401" s="120"/>
      <c r="D401" s="120"/>
      <c r="E401" s="20"/>
      <c r="F401" s="20"/>
      <c r="G401" s="20"/>
      <c r="H401" s="20"/>
      <c r="I401" s="20"/>
      <c r="J401" s="20"/>
      <c r="K401" s="20"/>
      <c r="L401" s="20"/>
      <c r="M401" s="20"/>
      <c r="N401" s="20"/>
      <c r="O401" s="20"/>
      <c r="P401" s="20"/>
      <c r="Q401" s="20"/>
      <c r="R401" s="20"/>
      <c r="S401" s="20"/>
      <c r="T401" s="20"/>
      <c r="U401" s="20"/>
      <c r="V401" s="20"/>
      <c r="W401" s="20"/>
      <c r="X401" s="20"/>
      <c r="Y401" s="20"/>
      <c r="Z401" s="20"/>
    </row>
    <row r="402" ht="15.75" customHeight="1" spans="1:26">
      <c r="A402" s="20"/>
      <c r="B402" s="120"/>
      <c r="C402" s="120"/>
      <c r="D402" s="120"/>
      <c r="E402" s="20"/>
      <c r="F402" s="20"/>
      <c r="G402" s="20"/>
      <c r="H402" s="20"/>
      <c r="I402" s="20"/>
      <c r="J402" s="20"/>
      <c r="K402" s="20"/>
      <c r="L402" s="20"/>
      <c r="M402" s="20"/>
      <c r="N402" s="20"/>
      <c r="O402" s="20"/>
      <c r="P402" s="20"/>
      <c r="Q402" s="20"/>
      <c r="R402" s="20"/>
      <c r="S402" s="20"/>
      <c r="T402" s="20"/>
      <c r="U402" s="20"/>
      <c r="V402" s="20"/>
      <c r="W402" s="20"/>
      <c r="X402" s="20"/>
      <c r="Y402" s="20"/>
      <c r="Z402" s="20"/>
    </row>
    <row r="403" ht="15.75" customHeight="1" spans="1:26">
      <c r="A403" s="20"/>
      <c r="B403" s="120"/>
      <c r="C403" s="120"/>
      <c r="D403" s="120"/>
      <c r="E403" s="20"/>
      <c r="F403" s="20"/>
      <c r="G403" s="20"/>
      <c r="H403" s="20"/>
      <c r="I403" s="20"/>
      <c r="J403" s="20"/>
      <c r="K403" s="20"/>
      <c r="L403" s="20"/>
      <c r="M403" s="20"/>
      <c r="N403" s="20"/>
      <c r="O403" s="20"/>
      <c r="P403" s="20"/>
      <c r="Q403" s="20"/>
      <c r="R403" s="20"/>
      <c r="S403" s="20"/>
      <c r="T403" s="20"/>
      <c r="U403" s="20"/>
      <c r="V403" s="20"/>
      <c r="W403" s="20"/>
      <c r="X403" s="20"/>
      <c r="Y403" s="20"/>
      <c r="Z403" s="20"/>
    </row>
    <row r="404" ht="15.75" customHeight="1" spans="1:26">
      <c r="A404" s="20"/>
      <c r="B404" s="120"/>
      <c r="C404" s="120"/>
      <c r="D404" s="120"/>
      <c r="E404" s="20"/>
      <c r="F404" s="20"/>
      <c r="G404" s="20"/>
      <c r="H404" s="20"/>
      <c r="I404" s="20"/>
      <c r="J404" s="20"/>
      <c r="K404" s="20"/>
      <c r="L404" s="20"/>
      <c r="M404" s="20"/>
      <c r="N404" s="20"/>
      <c r="O404" s="20"/>
      <c r="P404" s="20"/>
      <c r="Q404" s="20"/>
      <c r="R404" s="20"/>
      <c r="S404" s="20"/>
      <c r="T404" s="20"/>
      <c r="U404" s="20"/>
      <c r="V404" s="20"/>
      <c r="W404" s="20"/>
      <c r="X404" s="20"/>
      <c r="Y404" s="20"/>
      <c r="Z404" s="20"/>
    </row>
    <row r="405" ht="15.75" customHeight="1" spans="1:26">
      <c r="A405" s="20"/>
      <c r="B405" s="120"/>
      <c r="C405" s="120"/>
      <c r="D405" s="120"/>
      <c r="E405" s="20"/>
      <c r="F405" s="20"/>
      <c r="G405" s="20"/>
      <c r="H405" s="20"/>
      <c r="I405" s="20"/>
      <c r="J405" s="20"/>
      <c r="K405" s="20"/>
      <c r="L405" s="20"/>
      <c r="M405" s="20"/>
      <c r="N405" s="20"/>
      <c r="O405" s="20"/>
      <c r="P405" s="20"/>
      <c r="Q405" s="20"/>
      <c r="R405" s="20"/>
      <c r="S405" s="20"/>
      <c r="T405" s="20"/>
      <c r="U405" s="20"/>
      <c r="V405" s="20"/>
      <c r="W405" s="20"/>
      <c r="X405" s="20"/>
      <c r="Y405" s="20"/>
      <c r="Z405" s="20"/>
    </row>
    <row r="406" ht="15.75" customHeight="1" spans="1:26">
      <c r="A406" s="20"/>
      <c r="B406" s="120"/>
      <c r="C406" s="120"/>
      <c r="D406" s="120"/>
      <c r="E406" s="20"/>
      <c r="F406" s="20"/>
      <c r="G406" s="20"/>
      <c r="H406" s="20"/>
      <c r="I406" s="20"/>
      <c r="J406" s="20"/>
      <c r="K406" s="20"/>
      <c r="L406" s="20"/>
      <c r="M406" s="20"/>
      <c r="N406" s="20"/>
      <c r="O406" s="20"/>
      <c r="P406" s="20"/>
      <c r="Q406" s="20"/>
      <c r="R406" s="20"/>
      <c r="S406" s="20"/>
      <c r="T406" s="20"/>
      <c r="U406" s="20"/>
      <c r="V406" s="20"/>
      <c r="W406" s="20"/>
      <c r="X406" s="20"/>
      <c r="Y406" s="20"/>
      <c r="Z406" s="20"/>
    </row>
    <row r="407" ht="15.75" customHeight="1" spans="1:26">
      <c r="A407" s="20"/>
      <c r="B407" s="120"/>
      <c r="C407" s="120"/>
      <c r="D407" s="120"/>
      <c r="E407" s="20"/>
      <c r="F407" s="20"/>
      <c r="G407" s="20"/>
      <c r="H407" s="20"/>
      <c r="I407" s="20"/>
      <c r="J407" s="20"/>
      <c r="K407" s="20"/>
      <c r="L407" s="20"/>
      <c r="M407" s="20"/>
      <c r="N407" s="20"/>
      <c r="O407" s="20"/>
      <c r="P407" s="20"/>
      <c r="Q407" s="20"/>
      <c r="R407" s="20"/>
      <c r="S407" s="20"/>
      <c r="T407" s="20"/>
      <c r="U407" s="20"/>
      <c r="V407" s="20"/>
      <c r="W407" s="20"/>
      <c r="X407" s="20"/>
      <c r="Y407" s="20"/>
      <c r="Z407" s="20"/>
    </row>
    <row r="408" ht="15.75" customHeight="1" spans="1:26">
      <c r="A408" s="20"/>
      <c r="B408" s="120"/>
      <c r="C408" s="120"/>
      <c r="D408" s="120"/>
      <c r="E408" s="20"/>
      <c r="F408" s="20"/>
      <c r="G408" s="20"/>
      <c r="H408" s="20"/>
      <c r="I408" s="20"/>
      <c r="J408" s="20"/>
      <c r="K408" s="20"/>
      <c r="L408" s="20"/>
      <c r="M408" s="20"/>
      <c r="N408" s="20"/>
      <c r="O408" s="20"/>
      <c r="P408" s="20"/>
      <c r="Q408" s="20"/>
      <c r="R408" s="20"/>
      <c r="S408" s="20"/>
      <c r="T408" s="20"/>
      <c r="U408" s="20"/>
      <c r="V408" s="20"/>
      <c r="W408" s="20"/>
      <c r="X408" s="20"/>
      <c r="Y408" s="20"/>
      <c r="Z408" s="20"/>
    </row>
    <row r="409" ht="15.75" customHeight="1" spans="1:26">
      <c r="A409" s="20"/>
      <c r="B409" s="120"/>
      <c r="C409" s="120"/>
      <c r="D409" s="120"/>
      <c r="E409" s="20"/>
      <c r="F409" s="20"/>
      <c r="G409" s="20"/>
      <c r="H409" s="20"/>
      <c r="I409" s="20"/>
      <c r="J409" s="20"/>
      <c r="K409" s="20"/>
      <c r="L409" s="20"/>
      <c r="M409" s="20"/>
      <c r="N409" s="20"/>
      <c r="O409" s="20"/>
      <c r="P409" s="20"/>
      <c r="Q409" s="20"/>
      <c r="R409" s="20"/>
      <c r="S409" s="20"/>
      <c r="T409" s="20"/>
      <c r="U409" s="20"/>
      <c r="V409" s="20"/>
      <c r="W409" s="20"/>
      <c r="X409" s="20"/>
      <c r="Y409" s="20"/>
      <c r="Z409" s="20"/>
    </row>
    <row r="410" ht="15.75" customHeight="1" spans="1:26">
      <c r="A410" s="20"/>
      <c r="B410" s="120"/>
      <c r="C410" s="120"/>
      <c r="D410" s="120"/>
      <c r="E410" s="20"/>
      <c r="F410" s="20"/>
      <c r="G410" s="20"/>
      <c r="H410" s="20"/>
      <c r="I410" s="20"/>
      <c r="J410" s="20"/>
      <c r="K410" s="20"/>
      <c r="L410" s="20"/>
      <c r="M410" s="20"/>
      <c r="N410" s="20"/>
      <c r="O410" s="20"/>
      <c r="P410" s="20"/>
      <c r="Q410" s="20"/>
      <c r="R410" s="20"/>
      <c r="S410" s="20"/>
      <c r="T410" s="20"/>
      <c r="U410" s="20"/>
      <c r="V410" s="20"/>
      <c r="W410" s="20"/>
      <c r="X410" s="20"/>
      <c r="Y410" s="20"/>
      <c r="Z410" s="20"/>
    </row>
    <row r="411" ht="15.75" customHeight="1" spans="1:26">
      <c r="A411" s="20"/>
      <c r="B411" s="120"/>
      <c r="C411" s="120"/>
      <c r="D411" s="120"/>
      <c r="E411" s="20"/>
      <c r="F411" s="20"/>
      <c r="G411" s="20"/>
      <c r="H411" s="20"/>
      <c r="I411" s="20"/>
      <c r="J411" s="20"/>
      <c r="K411" s="20"/>
      <c r="L411" s="20"/>
      <c r="M411" s="20"/>
      <c r="N411" s="20"/>
      <c r="O411" s="20"/>
      <c r="P411" s="20"/>
      <c r="Q411" s="20"/>
      <c r="R411" s="20"/>
      <c r="S411" s="20"/>
      <c r="T411" s="20"/>
      <c r="U411" s="20"/>
      <c r="V411" s="20"/>
      <c r="W411" s="20"/>
      <c r="X411" s="20"/>
      <c r="Y411" s="20"/>
      <c r="Z411" s="20"/>
    </row>
    <row r="412" ht="15.75" customHeight="1" spans="1:26">
      <c r="A412" s="20"/>
      <c r="B412" s="120"/>
      <c r="C412" s="120"/>
      <c r="D412" s="120"/>
      <c r="E412" s="20"/>
      <c r="F412" s="20"/>
      <c r="G412" s="20"/>
      <c r="H412" s="20"/>
      <c r="I412" s="20"/>
      <c r="J412" s="20"/>
      <c r="K412" s="20"/>
      <c r="L412" s="20"/>
      <c r="M412" s="20"/>
      <c r="N412" s="20"/>
      <c r="O412" s="20"/>
      <c r="P412" s="20"/>
      <c r="Q412" s="20"/>
      <c r="R412" s="20"/>
      <c r="S412" s="20"/>
      <c r="T412" s="20"/>
      <c r="U412" s="20"/>
      <c r="V412" s="20"/>
      <c r="W412" s="20"/>
      <c r="X412" s="20"/>
      <c r="Y412" s="20"/>
      <c r="Z412" s="20"/>
    </row>
    <row r="413" ht="15.75" customHeight="1" spans="1:26">
      <c r="A413" s="20"/>
      <c r="B413" s="120"/>
      <c r="C413" s="120"/>
      <c r="D413" s="120"/>
      <c r="E413" s="20"/>
      <c r="F413" s="20"/>
      <c r="G413" s="20"/>
      <c r="H413" s="20"/>
      <c r="I413" s="20"/>
      <c r="J413" s="20"/>
      <c r="K413" s="20"/>
      <c r="L413" s="20"/>
      <c r="M413" s="20"/>
      <c r="N413" s="20"/>
      <c r="O413" s="20"/>
      <c r="P413" s="20"/>
      <c r="Q413" s="20"/>
      <c r="R413" s="20"/>
      <c r="S413" s="20"/>
      <c r="T413" s="20"/>
      <c r="U413" s="20"/>
      <c r="V413" s="20"/>
      <c r="W413" s="20"/>
      <c r="X413" s="20"/>
      <c r="Y413" s="20"/>
      <c r="Z413" s="20"/>
    </row>
    <row r="414" ht="15.75" customHeight="1" spans="1:26">
      <c r="A414" s="20"/>
      <c r="B414" s="120"/>
      <c r="C414" s="120"/>
      <c r="D414" s="120"/>
      <c r="E414" s="20"/>
      <c r="F414" s="20"/>
      <c r="G414" s="20"/>
      <c r="H414" s="20"/>
      <c r="I414" s="20"/>
      <c r="J414" s="20"/>
      <c r="K414" s="20"/>
      <c r="L414" s="20"/>
      <c r="M414" s="20"/>
      <c r="N414" s="20"/>
      <c r="O414" s="20"/>
      <c r="P414" s="20"/>
      <c r="Q414" s="20"/>
      <c r="R414" s="20"/>
      <c r="S414" s="20"/>
      <c r="T414" s="20"/>
      <c r="U414" s="20"/>
      <c r="V414" s="20"/>
      <c r="W414" s="20"/>
      <c r="X414" s="20"/>
      <c r="Y414" s="20"/>
      <c r="Z414" s="20"/>
    </row>
    <row r="415" ht="15.75" customHeight="1" spans="1:26">
      <c r="A415" s="20"/>
      <c r="B415" s="120"/>
      <c r="C415" s="120"/>
      <c r="D415" s="120"/>
      <c r="E415" s="20"/>
      <c r="F415" s="20"/>
      <c r="G415" s="20"/>
      <c r="H415" s="20"/>
      <c r="I415" s="20"/>
      <c r="J415" s="20"/>
      <c r="K415" s="20"/>
      <c r="L415" s="20"/>
      <c r="M415" s="20"/>
      <c r="N415" s="20"/>
      <c r="O415" s="20"/>
      <c r="P415" s="20"/>
      <c r="Q415" s="20"/>
      <c r="R415" s="20"/>
      <c r="S415" s="20"/>
      <c r="T415" s="20"/>
      <c r="U415" s="20"/>
      <c r="V415" s="20"/>
      <c r="W415" s="20"/>
      <c r="X415" s="20"/>
      <c r="Y415" s="20"/>
      <c r="Z415" s="20"/>
    </row>
    <row r="416" ht="15.75" customHeight="1" spans="1:26">
      <c r="A416" s="20"/>
      <c r="B416" s="120"/>
      <c r="C416" s="120"/>
      <c r="D416" s="120"/>
      <c r="E416" s="20"/>
      <c r="F416" s="20"/>
      <c r="G416" s="20"/>
      <c r="H416" s="20"/>
      <c r="I416" s="20"/>
      <c r="J416" s="20"/>
      <c r="K416" s="20"/>
      <c r="L416" s="20"/>
      <c r="M416" s="20"/>
      <c r="N416" s="20"/>
      <c r="O416" s="20"/>
      <c r="P416" s="20"/>
      <c r="Q416" s="20"/>
      <c r="R416" s="20"/>
      <c r="S416" s="20"/>
      <c r="T416" s="20"/>
      <c r="U416" s="20"/>
      <c r="V416" s="20"/>
      <c r="W416" s="20"/>
      <c r="X416" s="20"/>
      <c r="Y416" s="20"/>
      <c r="Z416" s="20"/>
    </row>
    <row r="417" ht="15.75" customHeight="1" spans="1:26">
      <c r="A417" s="20"/>
      <c r="B417" s="120"/>
      <c r="C417" s="120"/>
      <c r="D417" s="120"/>
      <c r="E417" s="20"/>
      <c r="F417" s="20"/>
      <c r="G417" s="20"/>
      <c r="H417" s="20"/>
      <c r="I417" s="20"/>
      <c r="J417" s="20"/>
      <c r="K417" s="20"/>
      <c r="L417" s="20"/>
      <c r="M417" s="20"/>
      <c r="N417" s="20"/>
      <c r="O417" s="20"/>
      <c r="P417" s="20"/>
      <c r="Q417" s="20"/>
      <c r="R417" s="20"/>
      <c r="S417" s="20"/>
      <c r="T417" s="20"/>
      <c r="U417" s="20"/>
      <c r="V417" s="20"/>
      <c r="W417" s="20"/>
      <c r="X417" s="20"/>
      <c r="Y417" s="20"/>
      <c r="Z417" s="20"/>
    </row>
    <row r="418" ht="15.75" customHeight="1" spans="1:26">
      <c r="A418" s="20"/>
      <c r="B418" s="120"/>
      <c r="C418" s="120"/>
      <c r="D418" s="120"/>
      <c r="E418" s="20"/>
      <c r="F418" s="20"/>
      <c r="G418" s="20"/>
      <c r="H418" s="20"/>
      <c r="I418" s="20"/>
      <c r="J418" s="20"/>
      <c r="K418" s="20"/>
      <c r="L418" s="20"/>
      <c r="M418" s="20"/>
      <c r="N418" s="20"/>
      <c r="O418" s="20"/>
      <c r="P418" s="20"/>
      <c r="Q418" s="20"/>
      <c r="R418" s="20"/>
      <c r="S418" s="20"/>
      <c r="T418" s="20"/>
      <c r="U418" s="20"/>
      <c r="V418" s="20"/>
      <c r="W418" s="20"/>
      <c r="X418" s="20"/>
      <c r="Y418" s="20"/>
      <c r="Z418" s="20"/>
    </row>
    <row r="419" ht="15.75" customHeight="1" spans="1:26">
      <c r="A419" s="20"/>
      <c r="B419" s="120"/>
      <c r="C419" s="120"/>
      <c r="D419" s="120"/>
      <c r="E419" s="20"/>
      <c r="F419" s="20"/>
      <c r="G419" s="20"/>
      <c r="H419" s="20"/>
      <c r="I419" s="20"/>
      <c r="J419" s="20"/>
      <c r="K419" s="20"/>
      <c r="L419" s="20"/>
      <c r="M419" s="20"/>
      <c r="N419" s="20"/>
      <c r="O419" s="20"/>
      <c r="P419" s="20"/>
      <c r="Q419" s="20"/>
      <c r="R419" s="20"/>
      <c r="S419" s="20"/>
      <c r="T419" s="20"/>
      <c r="U419" s="20"/>
      <c r="V419" s="20"/>
      <c r="W419" s="20"/>
      <c r="X419" s="20"/>
      <c r="Y419" s="20"/>
      <c r="Z419" s="20"/>
    </row>
    <row r="420" ht="15.75" customHeight="1" spans="1:26">
      <c r="A420" s="20"/>
      <c r="B420" s="120"/>
      <c r="C420" s="120"/>
      <c r="D420" s="120"/>
      <c r="E420" s="20"/>
      <c r="F420" s="20"/>
      <c r="G420" s="20"/>
      <c r="H420" s="20"/>
      <c r="I420" s="20"/>
      <c r="J420" s="20"/>
      <c r="K420" s="20"/>
      <c r="L420" s="20"/>
      <c r="M420" s="20"/>
      <c r="N420" s="20"/>
      <c r="O420" s="20"/>
      <c r="P420" s="20"/>
      <c r="Q420" s="20"/>
      <c r="R420" s="20"/>
      <c r="S420" s="20"/>
      <c r="T420" s="20"/>
      <c r="U420" s="20"/>
      <c r="V420" s="20"/>
      <c r="W420" s="20"/>
      <c r="X420" s="20"/>
      <c r="Y420" s="20"/>
      <c r="Z420" s="20"/>
    </row>
    <row r="421" ht="15.75" customHeight="1" spans="1:26">
      <c r="A421" s="20"/>
      <c r="B421" s="120"/>
      <c r="C421" s="120"/>
      <c r="D421" s="120"/>
      <c r="E421" s="20"/>
      <c r="F421" s="20"/>
      <c r="G421" s="20"/>
      <c r="H421" s="20"/>
      <c r="I421" s="20"/>
      <c r="J421" s="20"/>
      <c r="K421" s="20"/>
      <c r="L421" s="20"/>
      <c r="M421" s="20"/>
      <c r="N421" s="20"/>
      <c r="O421" s="20"/>
      <c r="P421" s="20"/>
      <c r="Q421" s="20"/>
      <c r="R421" s="20"/>
      <c r="S421" s="20"/>
      <c r="T421" s="20"/>
      <c r="U421" s="20"/>
      <c r="V421" s="20"/>
      <c r="W421" s="20"/>
      <c r="X421" s="20"/>
      <c r="Y421" s="20"/>
      <c r="Z421" s="20"/>
    </row>
    <row r="422" ht="15.75" customHeight="1" spans="1:26">
      <c r="A422" s="20"/>
      <c r="B422" s="120"/>
      <c r="C422" s="120"/>
      <c r="D422" s="120"/>
      <c r="E422" s="20"/>
      <c r="F422" s="20"/>
      <c r="G422" s="20"/>
      <c r="H422" s="20"/>
      <c r="I422" s="20"/>
      <c r="J422" s="20"/>
      <c r="K422" s="20"/>
      <c r="L422" s="20"/>
      <c r="M422" s="20"/>
      <c r="N422" s="20"/>
      <c r="O422" s="20"/>
      <c r="P422" s="20"/>
      <c r="Q422" s="20"/>
      <c r="R422" s="20"/>
      <c r="S422" s="20"/>
      <c r="T422" s="20"/>
      <c r="U422" s="20"/>
      <c r="V422" s="20"/>
      <c r="W422" s="20"/>
      <c r="X422" s="20"/>
      <c r="Y422" s="20"/>
      <c r="Z422" s="20"/>
    </row>
    <row r="423" ht="15.75" customHeight="1" spans="1:26">
      <c r="A423" s="20"/>
      <c r="B423" s="120"/>
      <c r="C423" s="120"/>
      <c r="D423" s="120"/>
      <c r="E423" s="20"/>
      <c r="F423" s="20"/>
      <c r="G423" s="20"/>
      <c r="H423" s="20"/>
      <c r="I423" s="20"/>
      <c r="J423" s="20"/>
      <c r="K423" s="20"/>
      <c r="L423" s="20"/>
      <c r="M423" s="20"/>
      <c r="N423" s="20"/>
      <c r="O423" s="20"/>
      <c r="P423" s="20"/>
      <c r="Q423" s="20"/>
      <c r="R423" s="20"/>
      <c r="S423" s="20"/>
      <c r="T423" s="20"/>
      <c r="U423" s="20"/>
      <c r="V423" s="20"/>
      <c r="W423" s="20"/>
      <c r="X423" s="20"/>
      <c r="Y423" s="20"/>
      <c r="Z423" s="20"/>
    </row>
    <row r="424" ht="15.75" customHeight="1" spans="1:26">
      <c r="A424" s="20"/>
      <c r="B424" s="120"/>
      <c r="C424" s="120"/>
      <c r="D424" s="120"/>
      <c r="E424" s="20"/>
      <c r="F424" s="20"/>
      <c r="G424" s="20"/>
      <c r="H424" s="20"/>
      <c r="I424" s="20"/>
      <c r="J424" s="20"/>
      <c r="K424" s="20"/>
      <c r="L424" s="20"/>
      <c r="M424" s="20"/>
      <c r="N424" s="20"/>
      <c r="O424" s="20"/>
      <c r="P424" s="20"/>
      <c r="Q424" s="20"/>
      <c r="R424" s="20"/>
      <c r="S424" s="20"/>
      <c r="T424" s="20"/>
      <c r="U424" s="20"/>
      <c r="V424" s="20"/>
      <c r="W424" s="20"/>
      <c r="X424" s="20"/>
      <c r="Y424" s="20"/>
      <c r="Z424" s="20"/>
    </row>
    <row r="425" ht="15.75" customHeight="1" spans="1:26">
      <c r="A425" s="20"/>
      <c r="B425" s="120"/>
      <c r="C425" s="120"/>
      <c r="D425" s="120"/>
      <c r="E425" s="20"/>
      <c r="F425" s="20"/>
      <c r="G425" s="20"/>
      <c r="H425" s="20"/>
      <c r="I425" s="20"/>
      <c r="J425" s="20"/>
      <c r="K425" s="20"/>
      <c r="L425" s="20"/>
      <c r="M425" s="20"/>
      <c r="N425" s="20"/>
      <c r="O425" s="20"/>
      <c r="P425" s="20"/>
      <c r="Q425" s="20"/>
      <c r="R425" s="20"/>
      <c r="S425" s="20"/>
      <c r="T425" s="20"/>
      <c r="U425" s="20"/>
      <c r="V425" s="20"/>
      <c r="W425" s="20"/>
      <c r="X425" s="20"/>
      <c r="Y425" s="20"/>
      <c r="Z425" s="20"/>
    </row>
    <row r="426" ht="15.75" customHeight="1" spans="1:26">
      <c r="A426" s="20"/>
      <c r="B426" s="120"/>
      <c r="C426" s="120"/>
      <c r="D426" s="120"/>
      <c r="E426" s="20"/>
      <c r="F426" s="20"/>
      <c r="G426" s="20"/>
      <c r="H426" s="20"/>
      <c r="I426" s="20"/>
      <c r="J426" s="20"/>
      <c r="K426" s="20"/>
      <c r="L426" s="20"/>
      <c r="M426" s="20"/>
      <c r="N426" s="20"/>
      <c r="O426" s="20"/>
      <c r="P426" s="20"/>
      <c r="Q426" s="20"/>
      <c r="R426" s="20"/>
      <c r="S426" s="20"/>
      <c r="T426" s="20"/>
      <c r="U426" s="20"/>
      <c r="V426" s="20"/>
      <c r="W426" s="20"/>
      <c r="X426" s="20"/>
      <c r="Y426" s="20"/>
      <c r="Z426" s="20"/>
    </row>
    <row r="427" ht="15.75" customHeight="1" spans="1:26">
      <c r="A427" s="20"/>
      <c r="B427" s="120"/>
      <c r="C427" s="120"/>
      <c r="D427" s="120"/>
      <c r="E427" s="20"/>
      <c r="F427" s="20"/>
      <c r="G427" s="20"/>
      <c r="H427" s="20"/>
      <c r="I427" s="20"/>
      <c r="J427" s="20"/>
      <c r="K427" s="20"/>
      <c r="L427" s="20"/>
      <c r="M427" s="20"/>
      <c r="N427" s="20"/>
      <c r="O427" s="20"/>
      <c r="P427" s="20"/>
      <c r="Q427" s="20"/>
      <c r="R427" s="20"/>
      <c r="S427" s="20"/>
      <c r="T427" s="20"/>
      <c r="U427" s="20"/>
      <c r="V427" s="20"/>
      <c r="W427" s="20"/>
      <c r="X427" s="20"/>
      <c r="Y427" s="20"/>
      <c r="Z427" s="20"/>
    </row>
    <row r="428" ht="15.75" customHeight="1" spans="1:26">
      <c r="A428" s="20"/>
      <c r="B428" s="120"/>
      <c r="C428" s="120"/>
      <c r="D428" s="120"/>
      <c r="E428" s="20"/>
      <c r="F428" s="20"/>
      <c r="G428" s="20"/>
      <c r="H428" s="20"/>
      <c r="I428" s="20"/>
      <c r="J428" s="20"/>
      <c r="K428" s="20"/>
      <c r="L428" s="20"/>
      <c r="M428" s="20"/>
      <c r="N428" s="20"/>
      <c r="O428" s="20"/>
      <c r="P428" s="20"/>
      <c r="Q428" s="20"/>
      <c r="R428" s="20"/>
      <c r="S428" s="20"/>
      <c r="T428" s="20"/>
      <c r="U428" s="20"/>
      <c r="V428" s="20"/>
      <c r="W428" s="20"/>
      <c r="X428" s="20"/>
      <c r="Y428" s="20"/>
      <c r="Z428" s="20"/>
    </row>
    <row r="429" ht="15.75" customHeight="1" spans="1:26">
      <c r="A429" s="20"/>
      <c r="B429" s="120"/>
      <c r="C429" s="120"/>
      <c r="D429" s="120"/>
      <c r="E429" s="20"/>
      <c r="F429" s="20"/>
      <c r="G429" s="20"/>
      <c r="H429" s="20"/>
      <c r="I429" s="20"/>
      <c r="J429" s="20"/>
      <c r="K429" s="20"/>
      <c r="L429" s="20"/>
      <c r="M429" s="20"/>
      <c r="N429" s="20"/>
      <c r="O429" s="20"/>
      <c r="P429" s="20"/>
      <c r="Q429" s="20"/>
      <c r="R429" s="20"/>
      <c r="S429" s="20"/>
      <c r="T429" s="20"/>
      <c r="U429" s="20"/>
      <c r="V429" s="20"/>
      <c r="W429" s="20"/>
      <c r="X429" s="20"/>
      <c r="Y429" s="20"/>
      <c r="Z429" s="20"/>
    </row>
    <row r="430" ht="15.75" customHeight="1" spans="1:26">
      <c r="A430" s="20"/>
      <c r="B430" s="120"/>
      <c r="C430" s="120"/>
      <c r="D430" s="120"/>
      <c r="E430" s="20"/>
      <c r="F430" s="20"/>
      <c r="G430" s="20"/>
      <c r="H430" s="20"/>
      <c r="I430" s="20"/>
      <c r="J430" s="20"/>
      <c r="K430" s="20"/>
      <c r="L430" s="20"/>
      <c r="M430" s="20"/>
      <c r="N430" s="20"/>
      <c r="O430" s="20"/>
      <c r="P430" s="20"/>
      <c r="Q430" s="20"/>
      <c r="R430" s="20"/>
      <c r="S430" s="20"/>
      <c r="T430" s="20"/>
      <c r="U430" s="20"/>
      <c r="V430" s="20"/>
      <c r="W430" s="20"/>
      <c r="X430" s="20"/>
      <c r="Y430" s="20"/>
      <c r="Z430" s="20"/>
    </row>
    <row r="431" ht="15.75" customHeight="1" spans="1:26">
      <c r="A431" s="20"/>
      <c r="B431" s="120"/>
      <c r="C431" s="120"/>
      <c r="D431" s="120"/>
      <c r="E431" s="20"/>
      <c r="F431" s="20"/>
      <c r="G431" s="20"/>
      <c r="H431" s="20"/>
      <c r="I431" s="20"/>
      <c r="J431" s="20"/>
      <c r="K431" s="20"/>
      <c r="L431" s="20"/>
      <c r="M431" s="20"/>
      <c r="N431" s="20"/>
      <c r="O431" s="20"/>
      <c r="P431" s="20"/>
      <c r="Q431" s="20"/>
      <c r="R431" s="20"/>
      <c r="S431" s="20"/>
      <c r="T431" s="20"/>
      <c r="U431" s="20"/>
      <c r="V431" s="20"/>
      <c r="W431" s="20"/>
      <c r="X431" s="20"/>
      <c r="Y431" s="20"/>
      <c r="Z431" s="20"/>
    </row>
    <row r="432" ht="15.75" customHeight="1" spans="1:26">
      <c r="A432" s="20"/>
      <c r="B432" s="120"/>
      <c r="C432" s="120"/>
      <c r="D432" s="120"/>
      <c r="E432" s="20"/>
      <c r="F432" s="20"/>
      <c r="G432" s="20"/>
      <c r="H432" s="20"/>
      <c r="I432" s="20"/>
      <c r="J432" s="20"/>
      <c r="K432" s="20"/>
      <c r="L432" s="20"/>
      <c r="M432" s="20"/>
      <c r="N432" s="20"/>
      <c r="O432" s="20"/>
      <c r="P432" s="20"/>
      <c r="Q432" s="20"/>
      <c r="R432" s="20"/>
      <c r="S432" s="20"/>
      <c r="T432" s="20"/>
      <c r="U432" s="20"/>
      <c r="V432" s="20"/>
      <c r="W432" s="20"/>
      <c r="X432" s="20"/>
      <c r="Y432" s="20"/>
      <c r="Z432" s="20"/>
    </row>
    <row r="433" ht="15.75" customHeight="1" spans="1:26">
      <c r="A433" s="20"/>
      <c r="B433" s="120"/>
      <c r="C433" s="120"/>
      <c r="D433" s="120"/>
      <c r="E433" s="20"/>
      <c r="F433" s="20"/>
      <c r="G433" s="20"/>
      <c r="H433" s="20"/>
      <c r="I433" s="20"/>
      <c r="J433" s="20"/>
      <c r="K433" s="20"/>
      <c r="L433" s="20"/>
      <c r="M433" s="20"/>
      <c r="N433" s="20"/>
      <c r="O433" s="20"/>
      <c r="P433" s="20"/>
      <c r="Q433" s="20"/>
      <c r="R433" s="20"/>
      <c r="S433" s="20"/>
      <c r="T433" s="20"/>
      <c r="U433" s="20"/>
      <c r="V433" s="20"/>
      <c r="W433" s="20"/>
      <c r="X433" s="20"/>
      <c r="Y433" s="20"/>
      <c r="Z433" s="20"/>
    </row>
    <row r="434" ht="15.75" customHeight="1" spans="1:26">
      <c r="A434" s="20"/>
      <c r="B434" s="120"/>
      <c r="C434" s="120"/>
      <c r="D434" s="120"/>
      <c r="E434" s="20"/>
      <c r="F434" s="20"/>
      <c r="G434" s="20"/>
      <c r="H434" s="20"/>
      <c r="I434" s="20"/>
      <c r="J434" s="20"/>
      <c r="K434" s="20"/>
      <c r="L434" s="20"/>
      <c r="M434" s="20"/>
      <c r="N434" s="20"/>
      <c r="O434" s="20"/>
      <c r="P434" s="20"/>
      <c r="Q434" s="20"/>
      <c r="R434" s="20"/>
      <c r="S434" s="20"/>
      <c r="T434" s="20"/>
      <c r="U434" s="20"/>
      <c r="V434" s="20"/>
      <c r="W434" s="20"/>
      <c r="X434" s="20"/>
      <c r="Y434" s="20"/>
      <c r="Z434" s="20"/>
    </row>
    <row r="435" ht="15.75" customHeight="1" spans="1:26">
      <c r="A435" s="20"/>
      <c r="B435" s="120"/>
      <c r="C435" s="120"/>
      <c r="D435" s="120"/>
      <c r="E435" s="20"/>
      <c r="F435" s="20"/>
      <c r="G435" s="20"/>
      <c r="H435" s="20"/>
      <c r="I435" s="20"/>
      <c r="J435" s="20"/>
      <c r="K435" s="20"/>
      <c r="L435" s="20"/>
      <c r="M435" s="20"/>
      <c r="N435" s="20"/>
      <c r="O435" s="20"/>
      <c r="P435" s="20"/>
      <c r="Q435" s="20"/>
      <c r="R435" s="20"/>
      <c r="S435" s="20"/>
      <c r="T435" s="20"/>
      <c r="U435" s="20"/>
      <c r="V435" s="20"/>
      <c r="W435" s="20"/>
      <c r="X435" s="20"/>
      <c r="Y435" s="20"/>
      <c r="Z435" s="20"/>
    </row>
    <row r="436" ht="15.75" customHeight="1" spans="1:26">
      <c r="A436" s="20"/>
      <c r="B436" s="120"/>
      <c r="C436" s="120"/>
      <c r="D436" s="120"/>
      <c r="E436" s="20"/>
      <c r="F436" s="20"/>
      <c r="G436" s="20"/>
      <c r="H436" s="20"/>
      <c r="I436" s="20"/>
      <c r="J436" s="20"/>
      <c r="K436" s="20"/>
      <c r="L436" s="20"/>
      <c r="M436" s="20"/>
      <c r="N436" s="20"/>
      <c r="O436" s="20"/>
      <c r="P436" s="20"/>
      <c r="Q436" s="20"/>
      <c r="R436" s="20"/>
      <c r="S436" s="20"/>
      <c r="T436" s="20"/>
      <c r="U436" s="20"/>
      <c r="V436" s="20"/>
      <c r="W436" s="20"/>
      <c r="X436" s="20"/>
      <c r="Y436" s="20"/>
      <c r="Z436" s="20"/>
    </row>
    <row r="437" ht="15.75" customHeight="1" spans="1:26">
      <c r="A437" s="20"/>
      <c r="B437" s="120"/>
      <c r="C437" s="120"/>
      <c r="D437" s="120"/>
      <c r="E437" s="20"/>
      <c r="F437" s="20"/>
      <c r="G437" s="20"/>
      <c r="H437" s="20"/>
      <c r="I437" s="20"/>
      <c r="J437" s="20"/>
      <c r="K437" s="20"/>
      <c r="L437" s="20"/>
      <c r="M437" s="20"/>
      <c r="N437" s="20"/>
      <c r="O437" s="20"/>
      <c r="P437" s="20"/>
      <c r="Q437" s="20"/>
      <c r="R437" s="20"/>
      <c r="S437" s="20"/>
      <c r="T437" s="20"/>
      <c r="U437" s="20"/>
      <c r="V437" s="20"/>
      <c r="W437" s="20"/>
      <c r="X437" s="20"/>
      <c r="Y437" s="20"/>
      <c r="Z437" s="20"/>
    </row>
    <row r="438" ht="15.75" customHeight="1" spans="1:26">
      <c r="A438" s="20"/>
      <c r="B438" s="120"/>
      <c r="C438" s="120"/>
      <c r="D438" s="120"/>
      <c r="E438" s="20"/>
      <c r="F438" s="20"/>
      <c r="G438" s="20"/>
      <c r="H438" s="20"/>
      <c r="I438" s="20"/>
      <c r="J438" s="20"/>
      <c r="K438" s="20"/>
      <c r="L438" s="20"/>
      <c r="M438" s="20"/>
      <c r="N438" s="20"/>
      <c r="O438" s="20"/>
      <c r="P438" s="20"/>
      <c r="Q438" s="20"/>
      <c r="R438" s="20"/>
      <c r="S438" s="20"/>
      <c r="T438" s="20"/>
      <c r="U438" s="20"/>
      <c r="V438" s="20"/>
      <c r="W438" s="20"/>
      <c r="X438" s="20"/>
      <c r="Y438" s="20"/>
      <c r="Z438" s="20"/>
    </row>
    <row r="439" ht="15.75" customHeight="1" spans="1:26">
      <c r="A439" s="20"/>
      <c r="B439" s="120"/>
      <c r="C439" s="120"/>
      <c r="D439" s="120"/>
      <c r="E439" s="20"/>
      <c r="F439" s="20"/>
      <c r="G439" s="20"/>
      <c r="H439" s="20"/>
      <c r="I439" s="20"/>
      <c r="J439" s="20"/>
      <c r="K439" s="20"/>
      <c r="L439" s="20"/>
      <c r="M439" s="20"/>
      <c r="N439" s="20"/>
      <c r="O439" s="20"/>
      <c r="P439" s="20"/>
      <c r="Q439" s="20"/>
      <c r="R439" s="20"/>
      <c r="S439" s="20"/>
      <c r="T439" s="20"/>
      <c r="U439" s="20"/>
      <c r="V439" s="20"/>
      <c r="W439" s="20"/>
      <c r="X439" s="20"/>
      <c r="Y439" s="20"/>
      <c r="Z439" s="20"/>
    </row>
    <row r="440" ht="15.75" customHeight="1" spans="1:26">
      <c r="A440" s="20"/>
      <c r="B440" s="120"/>
      <c r="C440" s="120"/>
      <c r="D440" s="120"/>
      <c r="E440" s="20"/>
      <c r="F440" s="20"/>
      <c r="G440" s="20"/>
      <c r="H440" s="20"/>
      <c r="I440" s="20"/>
      <c r="J440" s="20"/>
      <c r="K440" s="20"/>
      <c r="L440" s="20"/>
      <c r="M440" s="20"/>
      <c r="N440" s="20"/>
      <c r="O440" s="20"/>
      <c r="P440" s="20"/>
      <c r="Q440" s="20"/>
      <c r="R440" s="20"/>
      <c r="S440" s="20"/>
      <c r="T440" s="20"/>
      <c r="U440" s="20"/>
      <c r="V440" s="20"/>
      <c r="W440" s="20"/>
      <c r="X440" s="20"/>
      <c r="Y440" s="20"/>
      <c r="Z440" s="20"/>
    </row>
    <row r="441" ht="15.75" customHeight="1" spans="1:26">
      <c r="A441" s="20"/>
      <c r="B441" s="120"/>
      <c r="C441" s="120"/>
      <c r="D441" s="120"/>
      <c r="E441" s="20"/>
      <c r="F441" s="20"/>
      <c r="G441" s="20"/>
      <c r="H441" s="20"/>
      <c r="I441" s="20"/>
      <c r="J441" s="20"/>
      <c r="K441" s="20"/>
      <c r="L441" s="20"/>
      <c r="M441" s="20"/>
      <c r="N441" s="20"/>
      <c r="O441" s="20"/>
      <c r="P441" s="20"/>
      <c r="Q441" s="20"/>
      <c r="R441" s="20"/>
      <c r="S441" s="20"/>
      <c r="T441" s="20"/>
      <c r="U441" s="20"/>
      <c r="V441" s="20"/>
      <c r="W441" s="20"/>
      <c r="X441" s="20"/>
      <c r="Y441" s="20"/>
      <c r="Z441" s="20"/>
    </row>
    <row r="442" ht="15.75" customHeight="1" spans="1:26">
      <c r="A442" s="20"/>
      <c r="B442" s="120"/>
      <c r="C442" s="120"/>
      <c r="D442" s="120"/>
      <c r="E442" s="20"/>
      <c r="F442" s="20"/>
      <c r="G442" s="20"/>
      <c r="H442" s="20"/>
      <c r="I442" s="20"/>
      <c r="J442" s="20"/>
      <c r="K442" s="20"/>
      <c r="L442" s="20"/>
      <c r="M442" s="20"/>
      <c r="N442" s="20"/>
      <c r="O442" s="20"/>
      <c r="P442" s="20"/>
      <c r="Q442" s="20"/>
      <c r="R442" s="20"/>
      <c r="S442" s="20"/>
      <c r="T442" s="20"/>
      <c r="U442" s="20"/>
      <c r="V442" s="20"/>
      <c r="W442" s="20"/>
      <c r="X442" s="20"/>
      <c r="Y442" s="20"/>
      <c r="Z442" s="20"/>
    </row>
    <row r="443" ht="15.75" customHeight="1" spans="1:26">
      <c r="A443" s="20"/>
      <c r="B443" s="120"/>
      <c r="C443" s="120"/>
      <c r="D443" s="120"/>
      <c r="E443" s="20"/>
      <c r="F443" s="20"/>
      <c r="G443" s="20"/>
      <c r="H443" s="20"/>
      <c r="I443" s="20"/>
      <c r="J443" s="20"/>
      <c r="K443" s="20"/>
      <c r="L443" s="20"/>
      <c r="M443" s="20"/>
      <c r="N443" s="20"/>
      <c r="O443" s="20"/>
      <c r="P443" s="20"/>
      <c r="Q443" s="20"/>
      <c r="R443" s="20"/>
      <c r="S443" s="20"/>
      <c r="T443" s="20"/>
      <c r="U443" s="20"/>
      <c r="V443" s="20"/>
      <c r="W443" s="20"/>
      <c r="X443" s="20"/>
      <c r="Y443" s="20"/>
      <c r="Z443" s="20"/>
    </row>
    <row r="444" ht="15.75" customHeight="1" spans="1:26">
      <c r="A444" s="20"/>
      <c r="B444" s="120"/>
      <c r="C444" s="120"/>
      <c r="D444" s="120"/>
      <c r="E444" s="20"/>
      <c r="F444" s="20"/>
      <c r="G444" s="20"/>
      <c r="H444" s="20"/>
      <c r="I444" s="20"/>
      <c r="J444" s="20"/>
      <c r="K444" s="20"/>
      <c r="L444" s="20"/>
      <c r="M444" s="20"/>
      <c r="N444" s="20"/>
      <c r="O444" s="20"/>
      <c r="P444" s="20"/>
      <c r="Q444" s="20"/>
      <c r="R444" s="20"/>
      <c r="S444" s="20"/>
      <c r="T444" s="20"/>
      <c r="U444" s="20"/>
      <c r="V444" s="20"/>
      <c r="W444" s="20"/>
      <c r="X444" s="20"/>
      <c r="Y444" s="20"/>
      <c r="Z444" s="20"/>
    </row>
    <row r="445" ht="15.75" customHeight="1" spans="1:26">
      <c r="A445" s="20"/>
      <c r="B445" s="120"/>
      <c r="C445" s="120"/>
      <c r="D445" s="120"/>
      <c r="E445" s="20"/>
      <c r="F445" s="20"/>
      <c r="G445" s="20"/>
      <c r="H445" s="20"/>
      <c r="I445" s="20"/>
      <c r="J445" s="20"/>
      <c r="K445" s="20"/>
      <c r="L445" s="20"/>
      <c r="M445" s="20"/>
      <c r="N445" s="20"/>
      <c r="O445" s="20"/>
      <c r="P445" s="20"/>
      <c r="Q445" s="20"/>
      <c r="R445" s="20"/>
      <c r="S445" s="20"/>
      <c r="T445" s="20"/>
      <c r="U445" s="20"/>
      <c r="V445" s="20"/>
      <c r="W445" s="20"/>
      <c r="X445" s="20"/>
      <c r="Y445" s="20"/>
      <c r="Z445" s="20"/>
    </row>
    <row r="446" ht="15.75" customHeight="1" spans="1:26">
      <c r="A446" s="20"/>
      <c r="B446" s="120"/>
      <c r="C446" s="120"/>
      <c r="D446" s="120"/>
      <c r="E446" s="20"/>
      <c r="F446" s="20"/>
      <c r="G446" s="20"/>
      <c r="H446" s="20"/>
      <c r="I446" s="20"/>
      <c r="J446" s="20"/>
      <c r="K446" s="20"/>
      <c r="L446" s="20"/>
      <c r="M446" s="20"/>
      <c r="N446" s="20"/>
      <c r="O446" s="20"/>
      <c r="P446" s="20"/>
      <c r="Q446" s="20"/>
      <c r="R446" s="20"/>
      <c r="S446" s="20"/>
      <c r="T446" s="20"/>
      <c r="U446" s="20"/>
      <c r="V446" s="20"/>
      <c r="W446" s="20"/>
      <c r="X446" s="20"/>
      <c r="Y446" s="20"/>
      <c r="Z446" s="20"/>
    </row>
    <row r="447" ht="15.75" customHeight="1" spans="1:26">
      <c r="A447" s="20"/>
      <c r="B447" s="120"/>
      <c r="C447" s="120"/>
      <c r="D447" s="120"/>
      <c r="E447" s="20"/>
      <c r="F447" s="20"/>
      <c r="G447" s="20"/>
      <c r="H447" s="20"/>
      <c r="I447" s="20"/>
      <c r="J447" s="20"/>
      <c r="K447" s="20"/>
      <c r="L447" s="20"/>
      <c r="M447" s="20"/>
      <c r="N447" s="20"/>
      <c r="O447" s="20"/>
      <c r="P447" s="20"/>
      <c r="Q447" s="20"/>
      <c r="R447" s="20"/>
      <c r="S447" s="20"/>
      <c r="T447" s="20"/>
      <c r="U447" s="20"/>
      <c r="V447" s="20"/>
      <c r="W447" s="20"/>
      <c r="X447" s="20"/>
      <c r="Y447" s="20"/>
      <c r="Z447" s="20"/>
    </row>
    <row r="448" ht="15.75" customHeight="1" spans="1:26">
      <c r="A448" s="20"/>
      <c r="B448" s="120"/>
      <c r="C448" s="120"/>
      <c r="D448" s="120"/>
      <c r="E448" s="20"/>
      <c r="F448" s="20"/>
      <c r="G448" s="20"/>
      <c r="H448" s="20"/>
      <c r="I448" s="20"/>
      <c r="J448" s="20"/>
      <c r="K448" s="20"/>
      <c r="L448" s="20"/>
      <c r="M448" s="20"/>
      <c r="N448" s="20"/>
      <c r="O448" s="20"/>
      <c r="P448" s="20"/>
      <c r="Q448" s="20"/>
      <c r="R448" s="20"/>
      <c r="S448" s="20"/>
      <c r="T448" s="20"/>
      <c r="U448" s="20"/>
      <c r="V448" s="20"/>
      <c r="W448" s="20"/>
      <c r="X448" s="20"/>
      <c r="Y448" s="20"/>
      <c r="Z448" s="20"/>
    </row>
    <row r="449" ht="15.75" customHeight="1" spans="1:26">
      <c r="A449" s="20"/>
      <c r="B449" s="120"/>
      <c r="C449" s="120"/>
      <c r="D449" s="120"/>
      <c r="E449" s="20"/>
      <c r="F449" s="20"/>
      <c r="G449" s="20"/>
      <c r="H449" s="20"/>
      <c r="I449" s="20"/>
      <c r="J449" s="20"/>
      <c r="K449" s="20"/>
      <c r="L449" s="20"/>
      <c r="M449" s="20"/>
      <c r="N449" s="20"/>
      <c r="O449" s="20"/>
      <c r="P449" s="20"/>
      <c r="Q449" s="20"/>
      <c r="R449" s="20"/>
      <c r="S449" s="20"/>
      <c r="T449" s="20"/>
      <c r="U449" s="20"/>
      <c r="V449" s="20"/>
      <c r="W449" s="20"/>
      <c r="X449" s="20"/>
      <c r="Y449" s="20"/>
      <c r="Z449" s="20"/>
    </row>
    <row r="450" ht="15.75" customHeight="1" spans="1:26">
      <c r="A450" s="20"/>
      <c r="B450" s="120"/>
      <c r="C450" s="120"/>
      <c r="D450" s="120"/>
      <c r="E450" s="20"/>
      <c r="F450" s="20"/>
      <c r="G450" s="20"/>
      <c r="H450" s="20"/>
      <c r="I450" s="20"/>
      <c r="J450" s="20"/>
      <c r="K450" s="20"/>
      <c r="L450" s="20"/>
      <c r="M450" s="20"/>
      <c r="N450" s="20"/>
      <c r="O450" s="20"/>
      <c r="P450" s="20"/>
      <c r="Q450" s="20"/>
      <c r="R450" s="20"/>
      <c r="S450" s="20"/>
      <c r="T450" s="20"/>
      <c r="U450" s="20"/>
      <c r="V450" s="20"/>
      <c r="W450" s="20"/>
      <c r="X450" s="20"/>
      <c r="Y450" s="20"/>
      <c r="Z450" s="20"/>
    </row>
    <row r="451" ht="15.75" customHeight="1" spans="1:26">
      <c r="A451" s="20"/>
      <c r="B451" s="120"/>
      <c r="C451" s="120"/>
      <c r="D451" s="120"/>
      <c r="E451" s="20"/>
      <c r="F451" s="20"/>
      <c r="G451" s="20"/>
      <c r="H451" s="20"/>
      <c r="I451" s="20"/>
      <c r="J451" s="20"/>
      <c r="K451" s="20"/>
      <c r="L451" s="20"/>
      <c r="M451" s="20"/>
      <c r="N451" s="20"/>
      <c r="O451" s="20"/>
      <c r="P451" s="20"/>
      <c r="Q451" s="20"/>
      <c r="R451" s="20"/>
      <c r="S451" s="20"/>
      <c r="T451" s="20"/>
      <c r="U451" s="20"/>
      <c r="V451" s="20"/>
      <c r="W451" s="20"/>
      <c r="X451" s="20"/>
      <c r="Y451" s="20"/>
      <c r="Z451" s="20"/>
    </row>
    <row r="452" ht="15.75" customHeight="1" spans="1:26">
      <c r="A452" s="20"/>
      <c r="B452" s="120"/>
      <c r="C452" s="120"/>
      <c r="D452" s="120"/>
      <c r="E452" s="20"/>
      <c r="F452" s="20"/>
      <c r="G452" s="20"/>
      <c r="H452" s="20"/>
      <c r="I452" s="20"/>
      <c r="J452" s="20"/>
      <c r="K452" s="20"/>
      <c r="L452" s="20"/>
      <c r="M452" s="20"/>
      <c r="N452" s="20"/>
      <c r="O452" s="20"/>
      <c r="P452" s="20"/>
      <c r="Q452" s="20"/>
      <c r="R452" s="20"/>
      <c r="S452" s="20"/>
      <c r="T452" s="20"/>
      <c r="U452" s="20"/>
      <c r="V452" s="20"/>
      <c r="W452" s="20"/>
      <c r="X452" s="20"/>
      <c r="Y452" s="20"/>
      <c r="Z452" s="20"/>
    </row>
    <row r="453" ht="15.75" customHeight="1" spans="1:26">
      <c r="A453" s="20"/>
      <c r="B453" s="120"/>
      <c r="C453" s="120"/>
      <c r="D453" s="120"/>
      <c r="E453" s="20"/>
      <c r="F453" s="20"/>
      <c r="G453" s="20"/>
      <c r="H453" s="20"/>
      <c r="I453" s="20"/>
      <c r="J453" s="20"/>
      <c r="K453" s="20"/>
      <c r="L453" s="20"/>
      <c r="M453" s="20"/>
      <c r="N453" s="20"/>
      <c r="O453" s="20"/>
      <c r="P453" s="20"/>
      <c r="Q453" s="20"/>
      <c r="R453" s="20"/>
      <c r="S453" s="20"/>
      <c r="T453" s="20"/>
      <c r="U453" s="20"/>
      <c r="V453" s="20"/>
      <c r="W453" s="20"/>
      <c r="X453" s="20"/>
      <c r="Y453" s="20"/>
      <c r="Z453" s="20"/>
    </row>
    <row r="454" ht="15.75" customHeight="1" spans="1:26">
      <c r="A454" s="20"/>
      <c r="B454" s="120"/>
      <c r="C454" s="120"/>
      <c r="D454" s="120"/>
      <c r="E454" s="20"/>
      <c r="F454" s="20"/>
      <c r="G454" s="20"/>
      <c r="H454" s="20"/>
      <c r="I454" s="20"/>
      <c r="J454" s="20"/>
      <c r="K454" s="20"/>
      <c r="L454" s="20"/>
      <c r="M454" s="20"/>
      <c r="N454" s="20"/>
      <c r="O454" s="20"/>
      <c r="P454" s="20"/>
      <c r="Q454" s="20"/>
      <c r="R454" s="20"/>
      <c r="S454" s="20"/>
      <c r="T454" s="20"/>
      <c r="U454" s="20"/>
      <c r="V454" s="20"/>
      <c r="W454" s="20"/>
      <c r="X454" s="20"/>
      <c r="Y454" s="20"/>
      <c r="Z454" s="20"/>
    </row>
    <row r="455" ht="15.75" customHeight="1" spans="1:26">
      <c r="A455" s="20"/>
      <c r="B455" s="120"/>
      <c r="C455" s="120"/>
      <c r="D455" s="1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ht="15.75" customHeight="1" spans="1:26">
      <c r="A456" s="20"/>
      <c r="B456" s="120"/>
      <c r="C456" s="120"/>
      <c r="D456" s="1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ht="15.75" customHeight="1" spans="1:26">
      <c r="A457" s="20"/>
      <c r="B457" s="120"/>
      <c r="C457" s="120"/>
      <c r="D457" s="1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ht="15.75" customHeight="1" spans="1:26">
      <c r="A458" s="20"/>
      <c r="B458" s="120"/>
      <c r="C458" s="120"/>
      <c r="D458" s="1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ht="15.75" customHeight="1" spans="1:26">
      <c r="A459" s="20"/>
      <c r="B459" s="120"/>
      <c r="C459" s="120"/>
      <c r="D459" s="1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ht="15.75" customHeight="1" spans="1:26">
      <c r="A460" s="20"/>
      <c r="B460" s="120"/>
      <c r="C460" s="120"/>
      <c r="D460" s="1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ht="15.75" customHeight="1" spans="1:26">
      <c r="A461" s="20"/>
      <c r="B461" s="120"/>
      <c r="C461" s="120"/>
      <c r="D461" s="1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ht="15.75" customHeight="1" spans="1:26">
      <c r="A462" s="20"/>
      <c r="B462" s="120"/>
      <c r="C462" s="120"/>
      <c r="D462" s="1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ht="15.75" customHeight="1" spans="1:26">
      <c r="A463" s="20"/>
      <c r="B463" s="120"/>
      <c r="C463" s="120"/>
      <c r="D463" s="1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ht="15.75" customHeight="1" spans="1:26">
      <c r="A464" s="20"/>
      <c r="B464" s="120"/>
      <c r="C464" s="120"/>
      <c r="D464" s="1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ht="15.75" customHeight="1" spans="1:26">
      <c r="A465" s="20"/>
      <c r="B465" s="120"/>
      <c r="C465" s="120"/>
      <c r="D465" s="1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ht="15.75" customHeight="1" spans="1:26">
      <c r="A466" s="20"/>
      <c r="B466" s="120"/>
      <c r="C466" s="120"/>
      <c r="D466" s="1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ht="15.75" customHeight="1" spans="1:26">
      <c r="A467" s="20"/>
      <c r="B467" s="120"/>
      <c r="C467" s="120"/>
      <c r="D467" s="1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ht="15.75" customHeight="1" spans="1:26">
      <c r="A468" s="20"/>
      <c r="B468" s="120"/>
      <c r="C468" s="120"/>
      <c r="D468" s="1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ht="15.75" customHeight="1" spans="1:26">
      <c r="A469" s="20"/>
      <c r="B469" s="120"/>
      <c r="C469" s="120"/>
      <c r="D469" s="1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ht="15.75" customHeight="1" spans="1:26">
      <c r="A470" s="20"/>
      <c r="B470" s="120"/>
      <c r="C470" s="120"/>
      <c r="D470" s="1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ht="15.75" customHeight="1" spans="1:26">
      <c r="A471" s="20"/>
      <c r="B471" s="120"/>
      <c r="C471" s="120"/>
      <c r="D471" s="1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ht="15.75" customHeight="1" spans="1:26">
      <c r="A472" s="20"/>
      <c r="B472" s="120"/>
      <c r="C472" s="120"/>
      <c r="D472" s="1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ht="15.75" customHeight="1" spans="1:26">
      <c r="A473" s="20"/>
      <c r="B473" s="120"/>
      <c r="C473" s="120"/>
      <c r="D473" s="1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ht="15.75" customHeight="1" spans="1:26">
      <c r="A474" s="20"/>
      <c r="B474" s="120"/>
      <c r="C474" s="120"/>
      <c r="D474" s="1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ht="15.75" customHeight="1" spans="1:26">
      <c r="A475" s="20"/>
      <c r="B475" s="120"/>
      <c r="C475" s="120"/>
      <c r="D475" s="1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ht="15.75" customHeight="1" spans="1:26">
      <c r="A476" s="20"/>
      <c r="B476" s="120"/>
      <c r="C476" s="120"/>
      <c r="D476" s="1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ht="15.75" customHeight="1" spans="1:26">
      <c r="A477" s="20"/>
      <c r="B477" s="120"/>
      <c r="C477" s="120"/>
      <c r="D477" s="1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ht="15.75" customHeight="1" spans="1:26">
      <c r="A478" s="20"/>
      <c r="B478" s="120"/>
      <c r="C478" s="120"/>
      <c r="D478" s="1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ht="15.75" customHeight="1" spans="1:26">
      <c r="A479" s="20"/>
      <c r="B479" s="120"/>
      <c r="C479" s="120"/>
      <c r="D479" s="1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ht="15.75" customHeight="1" spans="1:26">
      <c r="A480" s="20"/>
      <c r="B480" s="120"/>
      <c r="C480" s="120"/>
      <c r="D480" s="1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ht="15.75" customHeight="1" spans="1:26">
      <c r="A481" s="20"/>
      <c r="B481" s="120"/>
      <c r="C481" s="120"/>
      <c r="D481" s="1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ht="15.75" customHeight="1" spans="1:26">
      <c r="A482" s="20"/>
      <c r="B482" s="120"/>
      <c r="C482" s="120"/>
      <c r="D482" s="1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ht="15.75" customHeight="1" spans="1:26">
      <c r="A483" s="20"/>
      <c r="B483" s="120"/>
      <c r="C483" s="120"/>
      <c r="D483" s="1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ht="15.75" customHeight="1" spans="1:26">
      <c r="A484" s="20"/>
      <c r="B484" s="120"/>
      <c r="C484" s="120"/>
      <c r="D484" s="1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ht="15.75" customHeight="1" spans="1:26">
      <c r="A485" s="20"/>
      <c r="B485" s="120"/>
      <c r="C485" s="120"/>
      <c r="D485" s="1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ht="15.75" customHeight="1" spans="1:26">
      <c r="A486" s="20"/>
      <c r="B486" s="120"/>
      <c r="C486" s="120"/>
      <c r="D486" s="1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ht="15.75" customHeight="1" spans="1:26">
      <c r="A487" s="20"/>
      <c r="B487" s="120"/>
      <c r="C487" s="120"/>
      <c r="D487" s="1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ht="15.75" customHeight="1" spans="1:26">
      <c r="A488" s="20"/>
      <c r="B488" s="120"/>
      <c r="C488" s="120"/>
      <c r="D488" s="1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ht="15.75" customHeight="1" spans="1:26">
      <c r="A489" s="20"/>
      <c r="B489" s="120"/>
      <c r="C489" s="120"/>
      <c r="D489" s="1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ht="15.75" customHeight="1" spans="1:26">
      <c r="A490" s="20"/>
      <c r="B490" s="120"/>
      <c r="C490" s="120"/>
      <c r="D490" s="1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ht="15.75" customHeight="1" spans="1:26">
      <c r="A491" s="20"/>
      <c r="B491" s="120"/>
      <c r="C491" s="120"/>
      <c r="D491" s="1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ht="15.75" customHeight="1" spans="1:26">
      <c r="A492" s="20"/>
      <c r="B492" s="120"/>
      <c r="C492" s="120"/>
      <c r="D492" s="1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ht="15.75" customHeight="1" spans="1:26">
      <c r="A493" s="20"/>
      <c r="B493" s="120"/>
      <c r="C493" s="120"/>
      <c r="D493" s="1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ht="15.75" customHeight="1" spans="1:26">
      <c r="A494" s="20"/>
      <c r="B494" s="120"/>
      <c r="C494" s="120"/>
      <c r="D494" s="1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ht="15.75" customHeight="1" spans="1:26">
      <c r="A495" s="20"/>
      <c r="B495" s="120"/>
      <c r="C495" s="120"/>
      <c r="D495" s="1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ht="15.75" customHeight="1" spans="1:26">
      <c r="A496" s="20"/>
      <c r="B496" s="120"/>
      <c r="C496" s="120"/>
      <c r="D496" s="1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ht="15.75" customHeight="1" spans="1:26">
      <c r="A497" s="20"/>
      <c r="B497" s="120"/>
      <c r="C497" s="120"/>
      <c r="D497" s="1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ht="15.75" customHeight="1" spans="1:26">
      <c r="A498" s="20"/>
      <c r="B498" s="120"/>
      <c r="C498" s="120"/>
      <c r="D498" s="1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ht="15.75" customHeight="1" spans="1:26">
      <c r="A499" s="20"/>
      <c r="B499" s="120"/>
      <c r="C499" s="120"/>
      <c r="D499" s="1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ht="15.75" customHeight="1" spans="1:26">
      <c r="A500" s="20"/>
      <c r="B500" s="120"/>
      <c r="C500" s="120"/>
      <c r="D500" s="1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ht="15.75" customHeight="1" spans="1:26">
      <c r="A501" s="20"/>
      <c r="B501" s="120"/>
      <c r="C501" s="120"/>
      <c r="D501" s="1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ht="15.75" customHeight="1" spans="1:26">
      <c r="A502" s="20"/>
      <c r="B502" s="120"/>
      <c r="C502" s="120"/>
      <c r="D502" s="1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ht="15.75" customHeight="1" spans="1:26">
      <c r="A503" s="20"/>
      <c r="B503" s="120"/>
      <c r="C503" s="120"/>
      <c r="D503" s="1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ht="15.75" customHeight="1" spans="1:26">
      <c r="A504" s="20"/>
      <c r="B504" s="120"/>
      <c r="C504" s="120"/>
      <c r="D504" s="1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ht="15.75" customHeight="1" spans="1:26">
      <c r="A505" s="20"/>
      <c r="B505" s="120"/>
      <c r="C505" s="120"/>
      <c r="D505" s="1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ht="15.75" customHeight="1" spans="1:26">
      <c r="A506" s="20"/>
      <c r="B506" s="120"/>
      <c r="C506" s="120"/>
      <c r="D506" s="1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ht="15.75" customHeight="1" spans="1:26">
      <c r="A507" s="20"/>
      <c r="B507" s="120"/>
      <c r="C507" s="120"/>
      <c r="D507" s="1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ht="15.75" customHeight="1" spans="1:26">
      <c r="A508" s="20"/>
      <c r="B508" s="120"/>
      <c r="C508" s="120"/>
      <c r="D508" s="1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ht="15.75" customHeight="1" spans="1:26">
      <c r="A509" s="20"/>
      <c r="B509" s="120"/>
      <c r="C509" s="120"/>
      <c r="D509" s="1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ht="15.75" customHeight="1" spans="1:26">
      <c r="A510" s="20"/>
      <c r="B510" s="120"/>
      <c r="C510" s="120"/>
      <c r="D510" s="1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ht="15.75" customHeight="1" spans="1:26">
      <c r="A511" s="20"/>
      <c r="B511" s="120"/>
      <c r="C511" s="120"/>
      <c r="D511" s="1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ht="15.75" customHeight="1" spans="1:26">
      <c r="A512" s="20"/>
      <c r="B512" s="120"/>
      <c r="C512" s="120"/>
      <c r="D512" s="1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ht="15.75" customHeight="1" spans="1:26">
      <c r="A513" s="20"/>
      <c r="B513" s="120"/>
      <c r="C513" s="120"/>
      <c r="D513" s="1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ht="15.75" customHeight="1" spans="1:26">
      <c r="A514" s="20"/>
      <c r="B514" s="120"/>
      <c r="C514" s="120"/>
      <c r="D514" s="1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ht="15.75" customHeight="1" spans="1:26">
      <c r="A515" s="20"/>
      <c r="B515" s="120"/>
      <c r="C515" s="120"/>
      <c r="D515" s="1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ht="15.75" customHeight="1" spans="1:26">
      <c r="A516" s="20"/>
      <c r="B516" s="120"/>
      <c r="C516" s="120"/>
      <c r="D516" s="1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ht="15.75" customHeight="1" spans="1:26">
      <c r="A517" s="20"/>
      <c r="B517" s="120"/>
      <c r="C517" s="120"/>
      <c r="D517" s="1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ht="15.75" customHeight="1" spans="1:26">
      <c r="A518" s="20"/>
      <c r="B518" s="120"/>
      <c r="C518" s="120"/>
      <c r="D518" s="1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ht="15.75" customHeight="1" spans="1:26">
      <c r="A519" s="20"/>
      <c r="B519" s="120"/>
      <c r="C519" s="120"/>
      <c r="D519" s="1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ht="15.75" customHeight="1" spans="1:26">
      <c r="A520" s="20"/>
      <c r="B520" s="120"/>
      <c r="C520" s="120"/>
      <c r="D520" s="1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ht="15.75" customHeight="1" spans="1:26">
      <c r="A521" s="20"/>
      <c r="B521" s="120"/>
      <c r="C521" s="120"/>
      <c r="D521" s="1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ht="15.75" customHeight="1" spans="1:26">
      <c r="A522" s="20"/>
      <c r="B522" s="120"/>
      <c r="C522" s="120"/>
      <c r="D522" s="1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ht="15.75" customHeight="1" spans="1:26">
      <c r="A523" s="20"/>
      <c r="B523" s="120"/>
      <c r="C523" s="120"/>
      <c r="D523" s="1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ht="15.75" customHeight="1" spans="1:26">
      <c r="A524" s="20"/>
      <c r="B524" s="120"/>
      <c r="C524" s="120"/>
      <c r="D524" s="1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ht="15.75" customHeight="1" spans="1:26">
      <c r="A525" s="20"/>
      <c r="B525" s="120"/>
      <c r="C525" s="120"/>
      <c r="D525" s="1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ht="15.75" customHeight="1" spans="1:26">
      <c r="A526" s="20"/>
      <c r="B526" s="120"/>
      <c r="C526" s="120"/>
      <c r="D526" s="1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ht="15.75" customHeight="1" spans="1:26">
      <c r="A527" s="20"/>
      <c r="B527" s="120"/>
      <c r="C527" s="120"/>
      <c r="D527" s="1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ht="15.75" customHeight="1" spans="1:26">
      <c r="A528" s="20"/>
      <c r="B528" s="120"/>
      <c r="C528" s="120"/>
      <c r="D528" s="1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ht="15.75" customHeight="1" spans="1:26">
      <c r="A529" s="20"/>
      <c r="B529" s="120"/>
      <c r="C529" s="120"/>
      <c r="D529" s="1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ht="15.75" customHeight="1" spans="1:26">
      <c r="A530" s="20"/>
      <c r="B530" s="120"/>
      <c r="C530" s="120"/>
      <c r="D530" s="1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ht="15.75" customHeight="1" spans="1:26">
      <c r="A531" s="20"/>
      <c r="B531" s="120"/>
      <c r="C531" s="120"/>
      <c r="D531" s="1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ht="15.75" customHeight="1" spans="1:26">
      <c r="A532" s="20"/>
      <c r="B532" s="120"/>
      <c r="C532" s="120"/>
      <c r="D532" s="1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ht="15.75" customHeight="1" spans="1:26">
      <c r="A533" s="20"/>
      <c r="B533" s="120"/>
      <c r="C533" s="120"/>
      <c r="D533" s="1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ht="15.75" customHeight="1" spans="1:26">
      <c r="A534" s="20"/>
      <c r="B534" s="120"/>
      <c r="C534" s="120"/>
      <c r="D534" s="1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ht="15.75" customHeight="1" spans="1:26">
      <c r="A535" s="20"/>
      <c r="B535" s="120"/>
      <c r="C535" s="120"/>
      <c r="D535" s="1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ht="15.75" customHeight="1" spans="1:26">
      <c r="A536" s="20"/>
      <c r="B536" s="120"/>
      <c r="C536" s="120"/>
      <c r="D536" s="1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ht="15.75" customHeight="1" spans="1:26">
      <c r="A537" s="20"/>
      <c r="B537" s="120"/>
      <c r="C537" s="120"/>
      <c r="D537" s="1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ht="15.75" customHeight="1" spans="1:26">
      <c r="A538" s="20"/>
      <c r="B538" s="120"/>
      <c r="C538" s="120"/>
      <c r="D538" s="1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ht="15.75" customHeight="1" spans="1:26">
      <c r="A539" s="20"/>
      <c r="B539" s="120"/>
      <c r="C539" s="120"/>
      <c r="D539" s="1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ht="15.75" customHeight="1" spans="1:26">
      <c r="A540" s="20"/>
      <c r="B540" s="120"/>
      <c r="C540" s="120"/>
      <c r="D540" s="1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ht="15.75" customHeight="1" spans="1:26">
      <c r="A541" s="20"/>
      <c r="B541" s="120"/>
      <c r="C541" s="120"/>
      <c r="D541" s="1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ht="15.75" customHeight="1" spans="1:26">
      <c r="A542" s="20"/>
      <c r="B542" s="120"/>
      <c r="C542" s="120"/>
      <c r="D542" s="1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ht="15.75" customHeight="1" spans="1:26">
      <c r="A543" s="20"/>
      <c r="B543" s="120"/>
      <c r="C543" s="120"/>
      <c r="D543" s="1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ht="15.75" customHeight="1" spans="1:26">
      <c r="A544" s="20"/>
      <c r="B544" s="120"/>
      <c r="C544" s="120"/>
      <c r="D544" s="1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ht="15.75" customHeight="1" spans="1:26">
      <c r="A545" s="20"/>
      <c r="B545" s="120"/>
      <c r="C545" s="120"/>
      <c r="D545" s="1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ht="15.75" customHeight="1" spans="1:26">
      <c r="A546" s="20"/>
      <c r="B546" s="120"/>
      <c r="C546" s="120"/>
      <c r="D546" s="1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ht="15.75" customHeight="1" spans="1:26">
      <c r="A547" s="20"/>
      <c r="B547" s="120"/>
      <c r="C547" s="120"/>
      <c r="D547" s="1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ht="15.75" customHeight="1" spans="1:26">
      <c r="A548" s="20"/>
      <c r="B548" s="120"/>
      <c r="C548" s="120"/>
      <c r="D548" s="1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ht="15.75" customHeight="1" spans="1:26">
      <c r="A549" s="20"/>
      <c r="B549" s="120"/>
      <c r="C549" s="120"/>
      <c r="D549" s="1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ht="15.75" customHeight="1" spans="1:26">
      <c r="A550" s="20"/>
      <c r="B550" s="120"/>
      <c r="C550" s="120"/>
      <c r="D550" s="1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ht="15.75" customHeight="1" spans="1:26">
      <c r="A551" s="20"/>
      <c r="B551" s="120"/>
      <c r="C551" s="120"/>
      <c r="D551" s="1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ht="15.75" customHeight="1" spans="1:26">
      <c r="A552" s="20"/>
      <c r="B552" s="120"/>
      <c r="C552" s="120"/>
      <c r="D552" s="1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ht="15.75" customHeight="1" spans="1:26">
      <c r="A553" s="20"/>
      <c r="B553" s="120"/>
      <c r="C553" s="120"/>
      <c r="D553" s="1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ht="15.75" customHeight="1" spans="1:26">
      <c r="A554" s="20"/>
      <c r="B554" s="120"/>
      <c r="C554" s="120"/>
      <c r="D554" s="1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ht="15.75" customHeight="1" spans="1:26">
      <c r="A555" s="20"/>
      <c r="B555" s="120"/>
      <c r="C555" s="120"/>
      <c r="D555" s="1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ht="15.75" customHeight="1" spans="1:26">
      <c r="A556" s="20"/>
      <c r="B556" s="120"/>
      <c r="C556" s="120"/>
      <c r="D556" s="1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ht="15.75" customHeight="1" spans="1:26">
      <c r="A557" s="20"/>
      <c r="B557" s="120"/>
      <c r="C557" s="120"/>
      <c r="D557" s="1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ht="15.75" customHeight="1" spans="1:26">
      <c r="A558" s="20"/>
      <c r="B558" s="120"/>
      <c r="C558" s="120"/>
      <c r="D558" s="1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ht="15.75" customHeight="1" spans="1:26">
      <c r="A559" s="20"/>
      <c r="B559" s="120"/>
      <c r="C559" s="120"/>
      <c r="D559" s="1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ht="15.75" customHeight="1" spans="1:26">
      <c r="A560" s="20"/>
      <c r="B560" s="120"/>
      <c r="C560" s="120"/>
      <c r="D560" s="1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ht="15.75" customHeight="1" spans="1:26">
      <c r="A561" s="20"/>
      <c r="B561" s="120"/>
      <c r="C561" s="120"/>
      <c r="D561" s="1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ht="15.75" customHeight="1" spans="1:26">
      <c r="A562" s="20"/>
      <c r="B562" s="120"/>
      <c r="C562" s="120"/>
      <c r="D562" s="1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ht="15.75" customHeight="1" spans="1:26">
      <c r="A563" s="20"/>
      <c r="B563" s="120"/>
      <c r="C563" s="120"/>
      <c r="D563" s="1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ht="15.75" customHeight="1" spans="1:26">
      <c r="A564" s="20"/>
      <c r="B564" s="120"/>
      <c r="C564" s="120"/>
      <c r="D564" s="1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ht="15.75" customHeight="1" spans="1:26">
      <c r="A565" s="20"/>
      <c r="B565" s="120"/>
      <c r="C565" s="120"/>
      <c r="D565" s="1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ht="15.75" customHeight="1" spans="1:26">
      <c r="A566" s="20"/>
      <c r="B566" s="120"/>
      <c r="C566" s="120"/>
      <c r="D566" s="1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ht="15.75" customHeight="1" spans="1:26">
      <c r="A567" s="20"/>
      <c r="B567" s="120"/>
      <c r="C567" s="120"/>
      <c r="D567" s="1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ht="15.75" customHeight="1" spans="1:26">
      <c r="A568" s="20"/>
      <c r="B568" s="120"/>
      <c r="C568" s="120"/>
      <c r="D568" s="1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ht="15.75" customHeight="1" spans="1:26">
      <c r="A569" s="20"/>
      <c r="B569" s="120"/>
      <c r="C569" s="120"/>
      <c r="D569" s="1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ht="15.75" customHeight="1" spans="1:26">
      <c r="A570" s="20"/>
      <c r="B570" s="120"/>
      <c r="C570" s="120"/>
      <c r="D570" s="1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ht="15.75" customHeight="1" spans="1:26">
      <c r="A571" s="20"/>
      <c r="B571" s="120"/>
      <c r="C571" s="120"/>
      <c r="D571" s="1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ht="15.75" customHeight="1" spans="1:26">
      <c r="A572" s="20"/>
      <c r="B572" s="120"/>
      <c r="C572" s="120"/>
      <c r="D572" s="1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ht="15.75" customHeight="1" spans="1:26">
      <c r="A573" s="20"/>
      <c r="B573" s="120"/>
      <c r="C573" s="120"/>
      <c r="D573" s="1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ht="15.75" customHeight="1" spans="1:26">
      <c r="A574" s="20"/>
      <c r="B574" s="120"/>
      <c r="C574" s="120"/>
      <c r="D574" s="1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ht="15.75" customHeight="1" spans="1:26">
      <c r="A575" s="20"/>
      <c r="B575" s="120"/>
      <c r="C575" s="120"/>
      <c r="D575" s="1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ht="15.75" customHeight="1" spans="1:26">
      <c r="A576" s="20"/>
      <c r="B576" s="120"/>
      <c r="C576" s="120"/>
      <c r="D576" s="1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ht="15.75" customHeight="1" spans="1:26">
      <c r="A577" s="20"/>
      <c r="B577" s="120"/>
      <c r="C577" s="120"/>
      <c r="D577" s="1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ht="15.75" customHeight="1" spans="1:26">
      <c r="A578" s="20"/>
      <c r="B578" s="120"/>
      <c r="C578" s="120"/>
      <c r="D578" s="1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ht="15.75" customHeight="1" spans="1:26">
      <c r="A579" s="20"/>
      <c r="B579" s="120"/>
      <c r="C579" s="120"/>
      <c r="D579" s="1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ht="15.75" customHeight="1" spans="1:26">
      <c r="A580" s="20"/>
      <c r="B580" s="120"/>
      <c r="C580" s="120"/>
      <c r="D580" s="1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ht="15.75" customHeight="1" spans="1:26">
      <c r="A581" s="20"/>
      <c r="B581" s="120"/>
      <c r="C581" s="120"/>
      <c r="D581" s="1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ht="15.75" customHeight="1" spans="1:26">
      <c r="A582" s="20"/>
      <c r="B582" s="120"/>
      <c r="C582" s="120"/>
      <c r="D582" s="1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ht="15.75" customHeight="1" spans="1:26">
      <c r="A583" s="20"/>
      <c r="B583" s="120"/>
      <c r="C583" s="120"/>
      <c r="D583" s="1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ht="15.75" customHeight="1" spans="1:26">
      <c r="A584" s="20"/>
      <c r="B584" s="120"/>
      <c r="C584" s="120"/>
      <c r="D584" s="1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ht="15.75" customHeight="1" spans="1:26">
      <c r="A585" s="20"/>
      <c r="B585" s="120"/>
      <c r="C585" s="120"/>
      <c r="D585" s="1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ht="15.75" customHeight="1" spans="1:26">
      <c r="A586" s="20"/>
      <c r="B586" s="120"/>
      <c r="C586" s="120"/>
      <c r="D586" s="1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ht="15.75" customHeight="1" spans="1:26">
      <c r="A587" s="20"/>
      <c r="B587" s="120"/>
      <c r="C587" s="120"/>
      <c r="D587" s="1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ht="15.75" customHeight="1" spans="1:26">
      <c r="A588" s="20"/>
      <c r="B588" s="120"/>
      <c r="C588" s="120"/>
      <c r="D588" s="1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ht="15.75" customHeight="1" spans="1:26">
      <c r="A589" s="20"/>
      <c r="B589" s="120"/>
      <c r="C589" s="120"/>
      <c r="D589" s="1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ht="15.75" customHeight="1" spans="1:26">
      <c r="A590" s="20"/>
      <c r="B590" s="120"/>
      <c r="C590" s="120"/>
      <c r="D590" s="1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ht="15.75" customHeight="1" spans="1:26">
      <c r="A591" s="20"/>
      <c r="B591" s="120"/>
      <c r="C591" s="120"/>
      <c r="D591" s="1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ht="15.75" customHeight="1" spans="1:26">
      <c r="A592" s="20"/>
      <c r="B592" s="120"/>
      <c r="C592" s="120"/>
      <c r="D592" s="1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ht="15.75" customHeight="1" spans="1:26">
      <c r="A593" s="20"/>
      <c r="B593" s="120"/>
      <c r="C593" s="120"/>
      <c r="D593" s="1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ht="15.75" customHeight="1" spans="1:26">
      <c r="A594" s="20"/>
      <c r="B594" s="120"/>
      <c r="C594" s="120"/>
      <c r="D594" s="1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ht="15.75" customHeight="1" spans="1:26">
      <c r="A595" s="20"/>
      <c r="B595" s="120"/>
      <c r="C595" s="120"/>
      <c r="D595" s="1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ht="15.75" customHeight="1" spans="1:26">
      <c r="A596" s="20"/>
      <c r="B596" s="120"/>
      <c r="C596" s="120"/>
      <c r="D596" s="1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ht="15.75" customHeight="1" spans="1:26">
      <c r="A597" s="20"/>
      <c r="B597" s="120"/>
      <c r="C597" s="120"/>
      <c r="D597" s="1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ht="15.75" customHeight="1" spans="1:26">
      <c r="A598" s="20"/>
      <c r="B598" s="120"/>
      <c r="C598" s="120"/>
      <c r="D598" s="1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ht="15.75" customHeight="1" spans="1:26">
      <c r="A599" s="20"/>
      <c r="B599" s="120"/>
      <c r="C599" s="120"/>
      <c r="D599" s="1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ht="15.75" customHeight="1" spans="1:26">
      <c r="A600" s="20"/>
      <c r="B600" s="120"/>
      <c r="C600" s="120"/>
      <c r="D600" s="1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ht="15.75" customHeight="1" spans="1:26">
      <c r="A601" s="20"/>
      <c r="B601" s="120"/>
      <c r="C601" s="120"/>
      <c r="D601" s="1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ht="15.75" customHeight="1" spans="1:26">
      <c r="A602" s="20"/>
      <c r="B602" s="120"/>
      <c r="C602" s="120"/>
      <c r="D602" s="1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ht="15.75" customHeight="1" spans="1:26">
      <c r="A603" s="20"/>
      <c r="B603" s="120"/>
      <c r="C603" s="120"/>
      <c r="D603" s="1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ht="15.75" customHeight="1" spans="1:26">
      <c r="A604" s="20"/>
      <c r="B604" s="120"/>
      <c r="C604" s="120"/>
      <c r="D604" s="1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ht="15.75" customHeight="1" spans="1:26">
      <c r="A605" s="20"/>
      <c r="B605" s="120"/>
      <c r="C605" s="120"/>
      <c r="D605" s="1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ht="15.75" customHeight="1" spans="1:26">
      <c r="A606" s="20"/>
      <c r="B606" s="120"/>
      <c r="C606" s="120"/>
      <c r="D606" s="1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ht="15.75" customHeight="1" spans="1:26">
      <c r="A607" s="20"/>
      <c r="B607" s="120"/>
      <c r="C607" s="120"/>
      <c r="D607" s="1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ht="15.75" customHeight="1" spans="1:26">
      <c r="A608" s="20"/>
      <c r="B608" s="120"/>
      <c r="C608" s="120"/>
      <c r="D608" s="1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ht="15.75" customHeight="1" spans="1:26">
      <c r="A609" s="20"/>
      <c r="B609" s="120"/>
      <c r="C609" s="120"/>
      <c r="D609" s="1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ht="15.75" customHeight="1" spans="1:26">
      <c r="A610" s="20"/>
      <c r="B610" s="120"/>
      <c r="C610" s="120"/>
      <c r="D610" s="1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ht="15.75" customHeight="1" spans="1:26">
      <c r="A611" s="20"/>
      <c r="B611" s="120"/>
      <c r="C611" s="120"/>
      <c r="D611" s="1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ht="15.75" customHeight="1" spans="1:26">
      <c r="A612" s="20"/>
      <c r="B612" s="120"/>
      <c r="C612" s="120"/>
      <c r="D612" s="1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ht="15.75" customHeight="1" spans="1:26">
      <c r="A613" s="20"/>
      <c r="B613" s="120"/>
      <c r="C613" s="120"/>
      <c r="D613" s="1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ht="15.75" customHeight="1" spans="1:26">
      <c r="A614" s="20"/>
      <c r="B614" s="120"/>
      <c r="C614" s="120"/>
      <c r="D614" s="1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ht="15.75" customHeight="1" spans="1:26">
      <c r="A615" s="20"/>
      <c r="B615" s="120"/>
      <c r="C615" s="120"/>
      <c r="D615" s="1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ht="15.75" customHeight="1" spans="1:26">
      <c r="A616" s="20"/>
      <c r="B616" s="120"/>
      <c r="C616" s="120"/>
      <c r="D616" s="1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ht="15.75" customHeight="1" spans="1:26">
      <c r="A617" s="20"/>
      <c r="B617" s="120"/>
      <c r="C617" s="120"/>
      <c r="D617" s="1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ht="15.75" customHeight="1" spans="1:26">
      <c r="A618" s="20"/>
      <c r="B618" s="120"/>
      <c r="C618" s="120"/>
      <c r="D618" s="1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ht="15.75" customHeight="1" spans="1:26">
      <c r="A619" s="20"/>
      <c r="B619" s="120"/>
      <c r="C619" s="120"/>
      <c r="D619" s="1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ht="15.75" customHeight="1" spans="1:26">
      <c r="A620" s="20"/>
      <c r="B620" s="120"/>
      <c r="C620" s="120"/>
      <c r="D620" s="1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ht="15.75" customHeight="1" spans="1:26">
      <c r="A621" s="20"/>
      <c r="B621" s="120"/>
      <c r="C621" s="120"/>
      <c r="D621" s="1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ht="15.75" customHeight="1" spans="1:26">
      <c r="A622" s="20"/>
      <c r="B622" s="120"/>
      <c r="C622" s="120"/>
      <c r="D622" s="1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ht="15.75" customHeight="1" spans="1:26">
      <c r="A623" s="20"/>
      <c r="B623" s="120"/>
      <c r="C623" s="120"/>
      <c r="D623" s="1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ht="15.75" customHeight="1" spans="1:26">
      <c r="A624" s="20"/>
      <c r="B624" s="120"/>
      <c r="C624" s="120"/>
      <c r="D624" s="1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ht="15.75" customHeight="1" spans="1:26">
      <c r="A625" s="20"/>
      <c r="B625" s="120"/>
      <c r="C625" s="120"/>
      <c r="D625" s="1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ht="15.75" customHeight="1" spans="1:26">
      <c r="A626" s="20"/>
      <c r="B626" s="120"/>
      <c r="C626" s="120"/>
      <c r="D626" s="1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ht="15.75" customHeight="1" spans="1:26">
      <c r="A627" s="20"/>
      <c r="B627" s="120"/>
      <c r="C627" s="120"/>
      <c r="D627" s="1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ht="15.75" customHeight="1" spans="1:26">
      <c r="A628" s="20"/>
      <c r="B628" s="120"/>
      <c r="C628" s="120"/>
      <c r="D628" s="1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ht="15.75" customHeight="1" spans="1:26">
      <c r="A629" s="20"/>
      <c r="B629" s="120"/>
      <c r="C629" s="120"/>
      <c r="D629" s="1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ht="15.75" customHeight="1" spans="1:26">
      <c r="A630" s="20"/>
      <c r="B630" s="120"/>
      <c r="C630" s="120"/>
      <c r="D630" s="1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ht="15.75" customHeight="1" spans="1:26">
      <c r="A631" s="20"/>
      <c r="B631" s="120"/>
      <c r="C631" s="120"/>
      <c r="D631" s="1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ht="15.75" customHeight="1" spans="1:26">
      <c r="A632" s="20"/>
      <c r="B632" s="120"/>
      <c r="C632" s="120"/>
      <c r="D632" s="1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ht="15.75" customHeight="1" spans="1:26">
      <c r="A633" s="20"/>
      <c r="B633" s="120"/>
      <c r="C633" s="120"/>
      <c r="D633" s="1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ht="15.75" customHeight="1" spans="1:26">
      <c r="A634" s="20"/>
      <c r="B634" s="120"/>
      <c r="C634" s="120"/>
      <c r="D634" s="1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ht="15.75" customHeight="1" spans="1:26">
      <c r="A635" s="20"/>
      <c r="B635" s="120"/>
      <c r="C635" s="120"/>
      <c r="D635" s="1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ht="15.75" customHeight="1" spans="1:26">
      <c r="A636" s="20"/>
      <c r="B636" s="120"/>
      <c r="C636" s="120"/>
      <c r="D636" s="1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ht="15.75" customHeight="1" spans="1:26">
      <c r="A637" s="20"/>
      <c r="B637" s="120"/>
      <c r="C637" s="120"/>
      <c r="D637" s="1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ht="15.75" customHeight="1" spans="1:26">
      <c r="A638" s="20"/>
      <c r="B638" s="120"/>
      <c r="C638" s="120"/>
      <c r="D638" s="1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ht="15.75" customHeight="1" spans="1:26">
      <c r="A639" s="20"/>
      <c r="B639" s="120"/>
      <c r="C639" s="120"/>
      <c r="D639" s="1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ht="15.75" customHeight="1" spans="1:26">
      <c r="A640" s="20"/>
      <c r="B640" s="120"/>
      <c r="C640" s="120"/>
      <c r="D640" s="1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ht="15.75" customHeight="1" spans="1:26">
      <c r="A641" s="20"/>
      <c r="B641" s="120"/>
      <c r="C641" s="120"/>
      <c r="D641" s="1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ht="15.75" customHeight="1" spans="1:26">
      <c r="A642" s="20"/>
      <c r="B642" s="120"/>
      <c r="C642" s="120"/>
      <c r="D642" s="1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ht="15.75" customHeight="1" spans="1:26">
      <c r="A643" s="20"/>
      <c r="B643" s="120"/>
      <c r="C643" s="120"/>
      <c r="D643" s="1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ht="15.75" customHeight="1" spans="1:26">
      <c r="A644" s="20"/>
      <c r="B644" s="120"/>
      <c r="C644" s="120"/>
      <c r="D644" s="1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ht="15.75" customHeight="1" spans="1:26">
      <c r="A645" s="20"/>
      <c r="B645" s="120"/>
      <c r="C645" s="120"/>
      <c r="D645" s="1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ht="15.75" customHeight="1" spans="1:26">
      <c r="A646" s="20"/>
      <c r="B646" s="120"/>
      <c r="C646" s="120"/>
      <c r="D646" s="1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ht="15.75" customHeight="1" spans="1:26">
      <c r="A647" s="20"/>
      <c r="B647" s="120"/>
      <c r="C647" s="120"/>
      <c r="D647" s="1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ht="15.75" customHeight="1" spans="1:26">
      <c r="A648" s="20"/>
      <c r="B648" s="120"/>
      <c r="C648" s="120"/>
      <c r="D648" s="1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ht="15.75" customHeight="1" spans="1:26">
      <c r="A649" s="20"/>
      <c r="B649" s="120"/>
      <c r="C649" s="120"/>
      <c r="D649" s="1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ht="15.75" customHeight="1" spans="1:26">
      <c r="A650" s="20"/>
      <c r="B650" s="120"/>
      <c r="C650" s="120"/>
      <c r="D650" s="1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ht="15.75" customHeight="1" spans="1:26">
      <c r="A651" s="20"/>
      <c r="B651" s="120"/>
      <c r="C651" s="120"/>
      <c r="D651" s="1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ht="15.75" customHeight="1" spans="1:26">
      <c r="A652" s="20"/>
      <c r="B652" s="120"/>
      <c r="C652" s="120"/>
      <c r="D652" s="1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ht="15.75" customHeight="1" spans="1:26">
      <c r="A653" s="20"/>
      <c r="B653" s="120"/>
      <c r="C653" s="120"/>
      <c r="D653" s="1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ht="15.75" customHeight="1" spans="1:26">
      <c r="A654" s="20"/>
      <c r="B654" s="120"/>
      <c r="C654" s="120"/>
      <c r="D654" s="1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ht="15.75" customHeight="1" spans="1:26">
      <c r="A655" s="20"/>
      <c r="B655" s="120"/>
      <c r="C655" s="120"/>
      <c r="D655" s="1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ht="15.75" customHeight="1" spans="1:26">
      <c r="A656" s="20"/>
      <c r="B656" s="120"/>
      <c r="C656" s="120"/>
      <c r="D656" s="1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ht="15.75" customHeight="1" spans="1:26">
      <c r="A657" s="20"/>
      <c r="B657" s="120"/>
      <c r="C657" s="120"/>
      <c r="D657" s="1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ht="15.75" customHeight="1" spans="1:26">
      <c r="A658" s="20"/>
      <c r="B658" s="120"/>
      <c r="C658" s="120"/>
      <c r="D658" s="1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ht="15.75" customHeight="1" spans="1:26">
      <c r="A659" s="20"/>
      <c r="B659" s="120"/>
      <c r="C659" s="120"/>
      <c r="D659" s="1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ht="15.75" customHeight="1" spans="1:26">
      <c r="A660" s="20"/>
      <c r="B660" s="120"/>
      <c r="C660" s="120"/>
      <c r="D660" s="1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ht="15.75" customHeight="1" spans="1:26">
      <c r="A661" s="20"/>
      <c r="B661" s="120"/>
      <c r="C661" s="120"/>
      <c r="D661" s="1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ht="15.75" customHeight="1" spans="1:26">
      <c r="A662" s="20"/>
      <c r="B662" s="120"/>
      <c r="C662" s="120"/>
      <c r="D662" s="1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ht="15.75" customHeight="1" spans="1:26">
      <c r="A663" s="20"/>
      <c r="B663" s="120"/>
      <c r="C663" s="120"/>
      <c r="D663" s="1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ht="15.75" customHeight="1" spans="1:26">
      <c r="A664" s="20"/>
      <c r="B664" s="120"/>
      <c r="C664" s="120"/>
      <c r="D664" s="1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ht="15.75" customHeight="1" spans="1:26">
      <c r="A665" s="20"/>
      <c r="B665" s="120"/>
      <c r="C665" s="120"/>
      <c r="D665" s="1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ht="15.75" customHeight="1" spans="1:26">
      <c r="A666" s="20"/>
      <c r="B666" s="120"/>
      <c r="C666" s="120"/>
      <c r="D666" s="1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ht="15.75" customHeight="1" spans="1:26">
      <c r="A667" s="20"/>
      <c r="B667" s="120"/>
      <c r="C667" s="120"/>
      <c r="D667" s="1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ht="15.75" customHeight="1" spans="1:26">
      <c r="A668" s="20"/>
      <c r="B668" s="120"/>
      <c r="C668" s="120"/>
      <c r="D668" s="1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ht="15.75" customHeight="1" spans="1:26">
      <c r="A669" s="20"/>
      <c r="B669" s="120"/>
      <c r="C669" s="120"/>
      <c r="D669" s="1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ht="15.75" customHeight="1" spans="1:26">
      <c r="A670" s="20"/>
      <c r="B670" s="120"/>
      <c r="C670" s="120"/>
      <c r="D670" s="1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ht="15.75" customHeight="1" spans="1:26">
      <c r="A671" s="20"/>
      <c r="B671" s="120"/>
      <c r="C671" s="120"/>
      <c r="D671" s="1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ht="15.75" customHeight="1" spans="1:26">
      <c r="A672" s="20"/>
      <c r="B672" s="120"/>
      <c r="C672" s="120"/>
      <c r="D672" s="1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ht="15.75" customHeight="1" spans="1:26">
      <c r="A673" s="20"/>
      <c r="B673" s="120"/>
      <c r="C673" s="120"/>
      <c r="D673" s="1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ht="15.75" customHeight="1" spans="1:26">
      <c r="A674" s="20"/>
      <c r="B674" s="120"/>
      <c r="C674" s="120"/>
      <c r="D674" s="1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ht="15.75" customHeight="1" spans="1:26">
      <c r="A675" s="20"/>
      <c r="B675" s="120"/>
      <c r="C675" s="120"/>
      <c r="D675" s="1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ht="15.75" customHeight="1" spans="1:26">
      <c r="A676" s="20"/>
      <c r="B676" s="120"/>
      <c r="C676" s="120"/>
      <c r="D676" s="1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ht="15.75" customHeight="1" spans="1:26">
      <c r="A677" s="20"/>
      <c r="B677" s="120"/>
      <c r="C677" s="120"/>
      <c r="D677" s="1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ht="15.75" customHeight="1" spans="1:26">
      <c r="A678" s="20"/>
      <c r="B678" s="120"/>
      <c r="C678" s="120"/>
      <c r="D678" s="1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ht="15.75" customHeight="1" spans="1:26">
      <c r="A679" s="20"/>
      <c r="B679" s="120"/>
      <c r="C679" s="120"/>
      <c r="D679" s="1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ht="15.75" customHeight="1" spans="1:26">
      <c r="A680" s="20"/>
      <c r="B680" s="120"/>
      <c r="C680" s="120"/>
      <c r="D680" s="1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ht="15.75" customHeight="1" spans="1:26">
      <c r="A681" s="20"/>
      <c r="B681" s="120"/>
      <c r="C681" s="120"/>
      <c r="D681" s="1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ht="15.75" customHeight="1" spans="1:26">
      <c r="A682" s="20"/>
      <c r="B682" s="120"/>
      <c r="C682" s="120"/>
      <c r="D682" s="1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ht="15.75" customHeight="1" spans="1:26">
      <c r="A683" s="20"/>
      <c r="B683" s="120"/>
      <c r="C683" s="120"/>
      <c r="D683" s="1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ht="15.75" customHeight="1" spans="1:26">
      <c r="A684" s="20"/>
      <c r="B684" s="120"/>
      <c r="C684" s="120"/>
      <c r="D684" s="1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ht="15.75" customHeight="1" spans="1:26">
      <c r="A685" s="20"/>
      <c r="B685" s="120"/>
      <c r="C685" s="120"/>
      <c r="D685" s="1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ht="15.75" customHeight="1" spans="1:26">
      <c r="A686" s="20"/>
      <c r="B686" s="120"/>
      <c r="C686" s="120"/>
      <c r="D686" s="1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ht="15.75" customHeight="1" spans="1:26">
      <c r="A687" s="20"/>
      <c r="B687" s="120"/>
      <c r="C687" s="120"/>
      <c r="D687" s="1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ht="15.75" customHeight="1" spans="1:26">
      <c r="A688" s="20"/>
      <c r="B688" s="120"/>
      <c r="C688" s="120"/>
      <c r="D688" s="1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ht="15.75" customHeight="1" spans="1:26">
      <c r="A689" s="20"/>
      <c r="B689" s="120"/>
      <c r="C689" s="120"/>
      <c r="D689" s="1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ht="15.75" customHeight="1" spans="1:26">
      <c r="A690" s="20"/>
      <c r="B690" s="120"/>
      <c r="C690" s="120"/>
      <c r="D690" s="1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ht="15.75" customHeight="1" spans="1:26">
      <c r="A691" s="20"/>
      <c r="B691" s="120"/>
      <c r="C691" s="120"/>
      <c r="D691" s="1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ht="15.75" customHeight="1" spans="1:26">
      <c r="A692" s="20"/>
      <c r="B692" s="120"/>
      <c r="C692" s="120"/>
      <c r="D692" s="1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ht="15.75" customHeight="1" spans="1:26">
      <c r="A693" s="20"/>
      <c r="B693" s="120"/>
      <c r="C693" s="120"/>
      <c r="D693" s="1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ht="15.75" customHeight="1" spans="1:26">
      <c r="A694" s="20"/>
      <c r="B694" s="120"/>
      <c r="C694" s="120"/>
      <c r="D694" s="1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ht="15.75" customHeight="1" spans="1:26">
      <c r="A695" s="20"/>
      <c r="B695" s="120"/>
      <c r="C695" s="120"/>
      <c r="D695" s="1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ht="15.75" customHeight="1" spans="1:26">
      <c r="A696" s="20"/>
      <c r="B696" s="120"/>
      <c r="C696" s="120"/>
      <c r="D696" s="1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ht="15.75" customHeight="1" spans="1:26">
      <c r="A697" s="20"/>
      <c r="B697" s="120"/>
      <c r="C697" s="120"/>
      <c r="D697" s="1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ht="15.75" customHeight="1" spans="1:26">
      <c r="A698" s="20"/>
      <c r="B698" s="120"/>
      <c r="C698" s="120"/>
      <c r="D698" s="1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ht="15.75" customHeight="1" spans="1:26">
      <c r="A699" s="20"/>
      <c r="B699" s="120"/>
      <c r="C699" s="120"/>
      <c r="D699" s="1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ht="15.75" customHeight="1" spans="1:26">
      <c r="A700" s="20"/>
      <c r="B700" s="120"/>
      <c r="C700" s="120"/>
      <c r="D700" s="1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ht="15.75" customHeight="1" spans="1:26">
      <c r="A701" s="20"/>
      <c r="B701" s="120"/>
      <c r="C701" s="120"/>
      <c r="D701" s="1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ht="15.75" customHeight="1" spans="1:26">
      <c r="A702" s="20"/>
      <c r="B702" s="120"/>
      <c r="C702" s="120"/>
      <c r="D702" s="1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ht="15.75" customHeight="1" spans="1:26">
      <c r="A703" s="20"/>
      <c r="B703" s="120"/>
      <c r="C703" s="120"/>
      <c r="D703" s="1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ht="15.75" customHeight="1" spans="1:26">
      <c r="A704" s="20"/>
      <c r="B704" s="120"/>
      <c r="C704" s="120"/>
      <c r="D704" s="1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ht="15.75" customHeight="1" spans="1:26">
      <c r="A705" s="20"/>
      <c r="B705" s="120"/>
      <c r="C705" s="120"/>
      <c r="D705" s="1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ht="15.75" customHeight="1" spans="1:26">
      <c r="A706" s="20"/>
      <c r="B706" s="120"/>
      <c r="C706" s="120"/>
      <c r="D706" s="1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ht="15.75" customHeight="1" spans="1:26">
      <c r="A707" s="20"/>
      <c r="B707" s="120"/>
      <c r="C707" s="120"/>
      <c r="D707" s="1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ht="15.75" customHeight="1" spans="1:26">
      <c r="A708" s="20"/>
      <c r="B708" s="120"/>
      <c r="C708" s="120"/>
      <c r="D708" s="1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ht="15.75" customHeight="1" spans="1:26">
      <c r="A709" s="20"/>
      <c r="B709" s="120"/>
      <c r="C709" s="120"/>
      <c r="D709" s="1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ht="15.75" customHeight="1" spans="1:26">
      <c r="A710" s="20"/>
      <c r="B710" s="120"/>
      <c r="C710" s="120"/>
      <c r="D710" s="1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ht="15.75" customHeight="1" spans="1:26">
      <c r="A711" s="20"/>
      <c r="B711" s="120"/>
      <c r="C711" s="120"/>
      <c r="D711" s="1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ht="15.75" customHeight="1" spans="1:26">
      <c r="A712" s="20"/>
      <c r="B712" s="120"/>
      <c r="C712" s="120"/>
      <c r="D712" s="1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ht="15.75" customHeight="1" spans="1:26">
      <c r="A713" s="20"/>
      <c r="B713" s="120"/>
      <c r="C713" s="120"/>
      <c r="D713" s="1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ht="15.75" customHeight="1" spans="1:26">
      <c r="A714" s="20"/>
      <c r="B714" s="120"/>
      <c r="C714" s="120"/>
      <c r="D714" s="1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ht="15.75" customHeight="1" spans="1:26">
      <c r="A715" s="20"/>
      <c r="B715" s="120"/>
      <c r="C715" s="120"/>
      <c r="D715" s="1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ht="15.75" customHeight="1" spans="1:26">
      <c r="A716" s="20"/>
      <c r="B716" s="120"/>
      <c r="C716" s="120"/>
      <c r="D716" s="1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ht="15.75" customHeight="1" spans="1:26">
      <c r="A717" s="20"/>
      <c r="B717" s="120"/>
      <c r="C717" s="120"/>
      <c r="D717" s="1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ht="15.75" customHeight="1" spans="1:26">
      <c r="A718" s="20"/>
      <c r="B718" s="120"/>
      <c r="C718" s="120"/>
      <c r="D718" s="1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ht="15.75" customHeight="1" spans="1:26">
      <c r="A719" s="20"/>
      <c r="B719" s="120"/>
      <c r="C719" s="120"/>
      <c r="D719" s="1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ht="15.75" customHeight="1" spans="1:26">
      <c r="A720" s="20"/>
      <c r="B720" s="120"/>
      <c r="C720" s="120"/>
      <c r="D720" s="1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ht="15.75" customHeight="1" spans="1:26">
      <c r="A721" s="20"/>
      <c r="B721" s="120"/>
      <c r="C721" s="120"/>
      <c r="D721" s="1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ht="15.75" customHeight="1" spans="1:26">
      <c r="A722" s="20"/>
      <c r="B722" s="120"/>
      <c r="C722" s="120"/>
      <c r="D722" s="1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ht="15.75" customHeight="1" spans="1:26">
      <c r="A723" s="20"/>
      <c r="B723" s="120"/>
      <c r="C723" s="120"/>
      <c r="D723" s="1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ht="15.75" customHeight="1" spans="1:26">
      <c r="A724" s="20"/>
      <c r="B724" s="120"/>
      <c r="C724" s="120"/>
      <c r="D724" s="1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ht="15.75" customHeight="1" spans="1:26">
      <c r="A725" s="20"/>
      <c r="B725" s="120"/>
      <c r="C725" s="120"/>
      <c r="D725" s="1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ht="15.75" customHeight="1" spans="1:26">
      <c r="A726" s="20"/>
      <c r="B726" s="120"/>
      <c r="C726" s="120"/>
      <c r="D726" s="1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ht="15.75" customHeight="1" spans="1:26">
      <c r="A727" s="20"/>
      <c r="B727" s="120"/>
      <c r="C727" s="120"/>
      <c r="D727" s="1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ht="15.75" customHeight="1" spans="1:26">
      <c r="A728" s="20"/>
      <c r="B728" s="120"/>
      <c r="C728" s="120"/>
      <c r="D728" s="1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ht="15.75" customHeight="1" spans="1:26">
      <c r="A729" s="20"/>
      <c r="B729" s="120"/>
      <c r="C729" s="120"/>
      <c r="D729" s="1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ht="15.75" customHeight="1" spans="1:26">
      <c r="A730" s="20"/>
      <c r="B730" s="120"/>
      <c r="C730" s="120"/>
      <c r="D730" s="1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ht="15.75" customHeight="1" spans="1:26">
      <c r="A731" s="20"/>
      <c r="B731" s="120"/>
      <c r="C731" s="120"/>
      <c r="D731" s="1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ht="15.75" customHeight="1" spans="1:26">
      <c r="A732" s="20"/>
      <c r="B732" s="120"/>
      <c r="C732" s="120"/>
      <c r="D732" s="1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ht="15.75" customHeight="1" spans="1:26">
      <c r="A733" s="20"/>
      <c r="B733" s="120"/>
      <c r="C733" s="120"/>
      <c r="D733" s="1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ht="15.75" customHeight="1" spans="1:26">
      <c r="A734" s="20"/>
      <c r="B734" s="120"/>
      <c r="C734" s="120"/>
      <c r="D734" s="1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ht="15.75" customHeight="1" spans="1:26">
      <c r="A735" s="20"/>
      <c r="B735" s="120"/>
      <c r="C735" s="120"/>
      <c r="D735" s="1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ht="15.75" customHeight="1" spans="1:26">
      <c r="A736" s="20"/>
      <c r="B736" s="120"/>
      <c r="C736" s="120"/>
      <c r="D736" s="1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ht="15.75" customHeight="1" spans="1:26">
      <c r="A737" s="20"/>
      <c r="B737" s="120"/>
      <c r="C737" s="120"/>
      <c r="D737" s="1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ht="15.75" customHeight="1" spans="1:26">
      <c r="A738" s="20"/>
      <c r="B738" s="120"/>
      <c r="C738" s="120"/>
      <c r="D738" s="1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ht="15.75" customHeight="1" spans="1:26">
      <c r="A739" s="20"/>
      <c r="B739" s="120"/>
      <c r="C739" s="120"/>
      <c r="D739" s="1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ht="15.75" customHeight="1" spans="1:26">
      <c r="A740" s="20"/>
      <c r="B740" s="120"/>
      <c r="C740" s="120"/>
      <c r="D740" s="1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ht="15.75" customHeight="1" spans="1:26">
      <c r="A741" s="20"/>
      <c r="B741" s="120"/>
      <c r="C741" s="120"/>
      <c r="D741" s="1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ht="15.75" customHeight="1" spans="1:26">
      <c r="A742" s="20"/>
      <c r="B742" s="120"/>
      <c r="C742" s="120"/>
      <c r="D742" s="1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ht="15.75" customHeight="1" spans="1:26">
      <c r="A743" s="20"/>
      <c r="B743" s="120"/>
      <c r="C743" s="120"/>
      <c r="D743" s="1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ht="15.75" customHeight="1" spans="1:26">
      <c r="A744" s="20"/>
      <c r="B744" s="120"/>
      <c r="C744" s="120"/>
      <c r="D744" s="1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ht="15.75" customHeight="1" spans="1:26">
      <c r="A745" s="20"/>
      <c r="B745" s="120"/>
      <c r="C745" s="120"/>
      <c r="D745" s="1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ht="15.75" customHeight="1" spans="1:26">
      <c r="A746" s="20"/>
      <c r="B746" s="120"/>
      <c r="C746" s="120"/>
      <c r="D746" s="1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ht="15.75" customHeight="1" spans="1:26">
      <c r="A747" s="20"/>
      <c r="B747" s="120"/>
      <c r="C747" s="120"/>
      <c r="D747" s="1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ht="15.75" customHeight="1" spans="1:26">
      <c r="A748" s="20"/>
      <c r="B748" s="120"/>
      <c r="C748" s="120"/>
      <c r="D748" s="1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ht="15.75" customHeight="1" spans="1:26">
      <c r="A749" s="20"/>
      <c r="B749" s="120"/>
      <c r="C749" s="120"/>
      <c r="D749" s="1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ht="15.75" customHeight="1" spans="1:26">
      <c r="A750" s="20"/>
      <c r="B750" s="120"/>
      <c r="C750" s="120"/>
      <c r="D750" s="1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ht="15.75" customHeight="1" spans="1:26">
      <c r="A751" s="20"/>
      <c r="B751" s="120"/>
      <c r="C751" s="120"/>
      <c r="D751" s="1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ht="15.75" customHeight="1" spans="1:26">
      <c r="A752" s="20"/>
      <c r="B752" s="120"/>
      <c r="C752" s="120"/>
      <c r="D752" s="1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ht="15.75" customHeight="1" spans="1:26">
      <c r="A753" s="20"/>
      <c r="B753" s="120"/>
      <c r="C753" s="120"/>
      <c r="D753" s="1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ht="15.75" customHeight="1" spans="1:26">
      <c r="A754" s="20"/>
      <c r="B754" s="120"/>
      <c r="C754" s="120"/>
      <c r="D754" s="1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ht="15.75" customHeight="1" spans="1:26">
      <c r="A755" s="20"/>
      <c r="B755" s="120"/>
      <c r="C755" s="120"/>
      <c r="D755" s="1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ht="15.75" customHeight="1" spans="1:26">
      <c r="A756" s="20"/>
      <c r="B756" s="120"/>
      <c r="C756" s="120"/>
      <c r="D756" s="1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ht="15.75" customHeight="1" spans="1:26">
      <c r="A757" s="20"/>
      <c r="B757" s="120"/>
      <c r="C757" s="120"/>
      <c r="D757" s="1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ht="15.75" customHeight="1" spans="1:26">
      <c r="A758" s="20"/>
      <c r="B758" s="120"/>
      <c r="C758" s="120"/>
      <c r="D758" s="1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ht="15.75" customHeight="1" spans="1:26">
      <c r="A759" s="20"/>
      <c r="B759" s="120"/>
      <c r="C759" s="120"/>
      <c r="D759" s="1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ht="15.75" customHeight="1" spans="1:26">
      <c r="A760" s="20"/>
      <c r="B760" s="120"/>
      <c r="C760" s="120"/>
      <c r="D760" s="1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ht="15.75" customHeight="1" spans="1:26">
      <c r="A761" s="20"/>
      <c r="B761" s="120"/>
      <c r="C761" s="120"/>
      <c r="D761" s="1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ht="15.75" customHeight="1" spans="1:26">
      <c r="A762" s="20"/>
      <c r="B762" s="120"/>
      <c r="C762" s="120"/>
      <c r="D762" s="1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ht="15.75" customHeight="1" spans="1:26">
      <c r="A763" s="20"/>
      <c r="B763" s="120"/>
      <c r="C763" s="120"/>
      <c r="D763" s="1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ht="15.75" customHeight="1" spans="1:26">
      <c r="A764" s="20"/>
      <c r="B764" s="120"/>
      <c r="C764" s="120"/>
      <c r="D764" s="1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ht="15.75" customHeight="1" spans="1:26">
      <c r="A765" s="20"/>
      <c r="B765" s="120"/>
      <c r="C765" s="120"/>
      <c r="D765" s="1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ht="15.75" customHeight="1" spans="1:26">
      <c r="A766" s="20"/>
      <c r="B766" s="120"/>
      <c r="C766" s="120"/>
      <c r="D766" s="1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ht="15.75" customHeight="1" spans="1:26">
      <c r="A767" s="20"/>
      <c r="B767" s="120"/>
      <c r="C767" s="120"/>
      <c r="D767" s="1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ht="15.75" customHeight="1" spans="1:26">
      <c r="A768" s="20"/>
      <c r="B768" s="120"/>
      <c r="C768" s="120"/>
      <c r="D768" s="1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ht="15.75" customHeight="1" spans="1:26">
      <c r="A769" s="20"/>
      <c r="B769" s="120"/>
      <c r="C769" s="120"/>
      <c r="D769" s="1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ht="15.75" customHeight="1" spans="1:26">
      <c r="A770" s="20"/>
      <c r="B770" s="120"/>
      <c r="C770" s="120"/>
      <c r="D770" s="1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ht="15.75" customHeight="1" spans="1:26">
      <c r="A771" s="20"/>
      <c r="B771" s="120"/>
      <c r="C771" s="120"/>
      <c r="D771" s="1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ht="15.75" customHeight="1" spans="1:26">
      <c r="A772" s="20"/>
      <c r="B772" s="120"/>
      <c r="C772" s="120"/>
      <c r="D772" s="1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ht="15.75" customHeight="1" spans="1:26">
      <c r="A773" s="20"/>
      <c r="B773" s="120"/>
      <c r="C773" s="120"/>
      <c r="D773" s="1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ht="15.75" customHeight="1" spans="1:26">
      <c r="A774" s="20"/>
      <c r="B774" s="120"/>
      <c r="C774" s="120"/>
      <c r="D774" s="1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ht="15.75" customHeight="1" spans="1:26">
      <c r="A775" s="20"/>
      <c r="B775" s="120"/>
      <c r="C775" s="120"/>
      <c r="D775" s="1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ht="15.75" customHeight="1" spans="1:26">
      <c r="A776" s="20"/>
      <c r="B776" s="120"/>
      <c r="C776" s="120"/>
      <c r="D776" s="1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ht="15.75" customHeight="1" spans="1:26">
      <c r="A777" s="20"/>
      <c r="B777" s="120"/>
      <c r="C777" s="120"/>
      <c r="D777" s="1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ht="15.75" customHeight="1" spans="1:26">
      <c r="A778" s="20"/>
      <c r="B778" s="120"/>
      <c r="C778" s="120"/>
      <c r="D778" s="1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ht="15.75" customHeight="1" spans="1:26">
      <c r="A779" s="20"/>
      <c r="B779" s="120"/>
      <c r="C779" s="120"/>
      <c r="D779" s="1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ht="15.75" customHeight="1" spans="1:26">
      <c r="A780" s="20"/>
      <c r="B780" s="120"/>
      <c r="C780" s="120"/>
      <c r="D780" s="1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ht="15.75" customHeight="1" spans="1:26">
      <c r="A781" s="20"/>
      <c r="B781" s="120"/>
      <c r="C781" s="120"/>
      <c r="D781" s="1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ht="15.75" customHeight="1" spans="1:26">
      <c r="A782" s="20"/>
      <c r="B782" s="120"/>
      <c r="C782" s="120"/>
      <c r="D782" s="1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ht="15.75" customHeight="1" spans="1:26">
      <c r="A783" s="20"/>
      <c r="B783" s="120"/>
      <c r="C783" s="120"/>
      <c r="D783" s="1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ht="15.75" customHeight="1" spans="1:26">
      <c r="A784" s="20"/>
      <c r="B784" s="120"/>
      <c r="C784" s="120"/>
      <c r="D784" s="1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ht="15.75" customHeight="1" spans="1:26">
      <c r="A785" s="20"/>
      <c r="B785" s="120"/>
      <c r="C785" s="120"/>
      <c r="D785" s="1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ht="15.75" customHeight="1" spans="1:26">
      <c r="A786" s="20"/>
      <c r="B786" s="120"/>
      <c r="C786" s="120"/>
      <c r="D786" s="1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ht="15.75" customHeight="1" spans="1:26">
      <c r="A787" s="20"/>
      <c r="B787" s="120"/>
      <c r="C787" s="120"/>
      <c r="D787" s="1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ht="15.75" customHeight="1" spans="1:26">
      <c r="A788" s="20"/>
      <c r="B788" s="120"/>
      <c r="C788" s="120"/>
      <c r="D788" s="1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ht="15.75" customHeight="1" spans="1:26">
      <c r="A789" s="20"/>
      <c r="B789" s="120"/>
      <c r="C789" s="120"/>
      <c r="D789" s="1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ht="15.75" customHeight="1" spans="1:26">
      <c r="A790" s="20"/>
      <c r="B790" s="120"/>
      <c r="C790" s="120"/>
      <c r="D790" s="1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ht="15.75" customHeight="1" spans="1:26">
      <c r="A791" s="20"/>
      <c r="B791" s="120"/>
      <c r="C791" s="120"/>
      <c r="D791" s="1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ht="15.75" customHeight="1" spans="1:26">
      <c r="A792" s="20"/>
      <c r="B792" s="120"/>
      <c r="C792" s="120"/>
      <c r="D792" s="1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ht="15.75" customHeight="1" spans="1:26">
      <c r="A793" s="20"/>
      <c r="B793" s="120"/>
      <c r="C793" s="120"/>
      <c r="D793" s="1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ht="15.75" customHeight="1" spans="1:26">
      <c r="A794" s="20"/>
      <c r="B794" s="120"/>
      <c r="C794" s="120"/>
      <c r="D794" s="1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ht="15.75" customHeight="1" spans="1:26">
      <c r="A795" s="20"/>
      <c r="B795" s="120"/>
      <c r="C795" s="120"/>
      <c r="D795" s="1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ht="15.75" customHeight="1" spans="1:26">
      <c r="A796" s="20"/>
      <c r="B796" s="120"/>
      <c r="C796" s="120"/>
      <c r="D796" s="1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ht="15.75" customHeight="1" spans="1:26">
      <c r="A797" s="20"/>
      <c r="B797" s="120"/>
      <c r="C797" s="120"/>
      <c r="D797" s="1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ht="15.75" customHeight="1" spans="1:26">
      <c r="A798" s="20"/>
      <c r="B798" s="120"/>
      <c r="C798" s="120"/>
      <c r="D798" s="1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ht="15.75" customHeight="1" spans="1:26">
      <c r="A799" s="20"/>
      <c r="B799" s="120"/>
      <c r="C799" s="120"/>
      <c r="D799" s="1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ht="15.75" customHeight="1" spans="1:26">
      <c r="A800" s="20"/>
      <c r="B800" s="120"/>
      <c r="C800" s="120"/>
      <c r="D800" s="1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ht="15.75" customHeight="1" spans="1:26">
      <c r="A801" s="20"/>
      <c r="B801" s="120"/>
      <c r="C801" s="120"/>
      <c r="D801" s="1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ht="15.75" customHeight="1" spans="1:26">
      <c r="A802" s="20"/>
      <c r="B802" s="120"/>
      <c r="C802" s="120"/>
      <c r="D802" s="1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ht="15.75" customHeight="1" spans="1:26">
      <c r="A803" s="20"/>
      <c r="B803" s="120"/>
      <c r="C803" s="120"/>
      <c r="D803" s="1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ht="15.75" customHeight="1" spans="1:26">
      <c r="A804" s="20"/>
      <c r="B804" s="120"/>
      <c r="C804" s="120"/>
      <c r="D804" s="1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ht="15.75" customHeight="1" spans="1:26">
      <c r="A805" s="20"/>
      <c r="B805" s="120"/>
      <c r="C805" s="120"/>
      <c r="D805" s="1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ht="15.75" customHeight="1" spans="1:26">
      <c r="A806" s="20"/>
      <c r="B806" s="120"/>
      <c r="C806" s="120"/>
      <c r="D806" s="1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ht="15.75" customHeight="1" spans="1:26">
      <c r="A807" s="20"/>
      <c r="B807" s="120"/>
      <c r="C807" s="120"/>
      <c r="D807" s="1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ht="15.75" customHeight="1" spans="1:26">
      <c r="A808" s="20"/>
      <c r="B808" s="120"/>
      <c r="C808" s="120"/>
      <c r="D808" s="1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ht="15.75" customHeight="1" spans="1:26">
      <c r="A809" s="20"/>
      <c r="B809" s="120"/>
      <c r="C809" s="120"/>
      <c r="D809" s="1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ht="15.75" customHeight="1" spans="1:26">
      <c r="A810" s="20"/>
      <c r="B810" s="120"/>
      <c r="C810" s="120"/>
      <c r="D810" s="1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ht="15.75" customHeight="1" spans="1:26">
      <c r="A811" s="20"/>
      <c r="B811" s="120"/>
      <c r="C811" s="120"/>
      <c r="D811" s="1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ht="15.75" customHeight="1" spans="1:26">
      <c r="A812" s="20"/>
      <c r="B812" s="120"/>
      <c r="C812" s="120"/>
      <c r="D812" s="1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ht="15.75" customHeight="1" spans="1:26">
      <c r="A813" s="20"/>
      <c r="B813" s="120"/>
      <c r="C813" s="120"/>
      <c r="D813" s="1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ht="15.75" customHeight="1" spans="1:26">
      <c r="A814" s="20"/>
      <c r="B814" s="120"/>
      <c r="C814" s="120"/>
      <c r="D814" s="1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ht="15.75" customHeight="1" spans="1:26">
      <c r="A815" s="20"/>
      <c r="B815" s="120"/>
      <c r="C815" s="120"/>
      <c r="D815" s="1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ht="15.75" customHeight="1" spans="1:26">
      <c r="A816" s="20"/>
      <c r="B816" s="120"/>
      <c r="C816" s="120"/>
      <c r="D816" s="1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ht="15.75" customHeight="1" spans="1:26">
      <c r="A817" s="20"/>
      <c r="B817" s="120"/>
      <c r="C817" s="120"/>
      <c r="D817" s="1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ht="15.75" customHeight="1" spans="1:26">
      <c r="A818" s="20"/>
      <c r="B818" s="120"/>
      <c r="C818" s="120"/>
      <c r="D818" s="1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ht="15.75" customHeight="1" spans="1:26">
      <c r="A819" s="20"/>
      <c r="B819" s="120"/>
      <c r="C819" s="120"/>
      <c r="D819" s="1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ht="15.75" customHeight="1" spans="1:26">
      <c r="A820" s="20"/>
      <c r="B820" s="120"/>
      <c r="C820" s="120"/>
      <c r="D820" s="1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ht="15.75" customHeight="1" spans="1:26">
      <c r="A821" s="20"/>
      <c r="B821" s="120"/>
      <c r="C821" s="120"/>
      <c r="D821" s="1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ht="15.75" customHeight="1" spans="1:26">
      <c r="A822" s="20"/>
      <c r="B822" s="120"/>
      <c r="C822" s="120"/>
      <c r="D822" s="1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ht="15.75" customHeight="1" spans="1:26">
      <c r="A823" s="20"/>
      <c r="B823" s="120"/>
      <c r="C823" s="120"/>
      <c r="D823" s="1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ht="15.75" customHeight="1" spans="1:26">
      <c r="A824" s="20"/>
      <c r="B824" s="120"/>
      <c r="C824" s="120"/>
      <c r="D824" s="1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ht="15.75" customHeight="1" spans="1:26">
      <c r="A825" s="20"/>
      <c r="B825" s="120"/>
      <c r="C825" s="120"/>
      <c r="D825" s="1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ht="15.75" customHeight="1" spans="1:26">
      <c r="A826" s="20"/>
      <c r="B826" s="120"/>
      <c r="C826" s="120"/>
      <c r="D826" s="1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ht="15.75" customHeight="1" spans="1:26">
      <c r="A827" s="20"/>
      <c r="B827" s="120"/>
      <c r="C827" s="120"/>
      <c r="D827" s="1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ht="15.75" customHeight="1" spans="1:26">
      <c r="A828" s="20"/>
      <c r="B828" s="120"/>
      <c r="C828" s="120"/>
      <c r="D828" s="1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ht="15.75" customHeight="1" spans="1:26">
      <c r="A829" s="20"/>
      <c r="B829" s="120"/>
      <c r="C829" s="120"/>
      <c r="D829" s="1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ht="15.75" customHeight="1" spans="1:26">
      <c r="A830" s="20"/>
      <c r="B830" s="120"/>
      <c r="C830" s="120"/>
      <c r="D830" s="1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ht="15.75" customHeight="1" spans="1:26">
      <c r="A831" s="20"/>
      <c r="B831" s="120"/>
      <c r="C831" s="120"/>
      <c r="D831" s="1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ht="15.75" customHeight="1" spans="1:26">
      <c r="A832" s="20"/>
      <c r="B832" s="120"/>
      <c r="C832" s="120"/>
      <c r="D832" s="1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ht="15.75" customHeight="1" spans="1:26">
      <c r="A833" s="20"/>
      <c r="B833" s="120"/>
      <c r="C833" s="120"/>
      <c r="D833" s="1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ht="15.75" customHeight="1" spans="1:26">
      <c r="A834" s="20"/>
      <c r="B834" s="120"/>
      <c r="C834" s="120"/>
      <c r="D834" s="1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ht="15.75" customHeight="1" spans="1:26">
      <c r="A835" s="20"/>
      <c r="B835" s="120"/>
      <c r="C835" s="120"/>
      <c r="D835" s="1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ht="15.75" customHeight="1" spans="1:26">
      <c r="A836" s="20"/>
      <c r="B836" s="120"/>
      <c r="C836" s="120"/>
      <c r="D836" s="1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ht="15.75" customHeight="1" spans="1:26">
      <c r="A837" s="20"/>
      <c r="B837" s="120"/>
      <c r="C837" s="120"/>
      <c r="D837" s="1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ht="15.75" customHeight="1" spans="1:26">
      <c r="A838" s="20"/>
      <c r="B838" s="120"/>
      <c r="C838" s="120"/>
      <c r="D838" s="1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ht="15.75" customHeight="1" spans="1:26">
      <c r="A839" s="20"/>
      <c r="B839" s="120"/>
      <c r="C839" s="120"/>
      <c r="D839" s="1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ht="15.75" customHeight="1" spans="1:26">
      <c r="A840" s="20"/>
      <c r="B840" s="120"/>
      <c r="C840" s="120"/>
      <c r="D840" s="1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ht="15.75" customHeight="1" spans="1:26">
      <c r="A841" s="20"/>
      <c r="B841" s="120"/>
      <c r="C841" s="120"/>
      <c r="D841" s="1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ht="15.75" customHeight="1" spans="1:26">
      <c r="A842" s="20"/>
      <c r="B842" s="120"/>
      <c r="C842" s="120"/>
      <c r="D842" s="1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ht="15.75" customHeight="1" spans="1:26">
      <c r="A843" s="20"/>
      <c r="B843" s="120"/>
      <c r="C843" s="120"/>
      <c r="D843" s="1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ht="15.75" customHeight="1" spans="1:26">
      <c r="A844" s="20"/>
      <c r="B844" s="120"/>
      <c r="C844" s="120"/>
      <c r="D844" s="1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ht="15.75" customHeight="1" spans="1:26">
      <c r="A845" s="20"/>
      <c r="B845" s="120"/>
      <c r="C845" s="120"/>
      <c r="D845" s="1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ht="15.75" customHeight="1" spans="1:26">
      <c r="A846" s="20"/>
      <c r="B846" s="120"/>
      <c r="C846" s="120"/>
      <c r="D846" s="1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ht="15.75" customHeight="1" spans="1:26">
      <c r="A847" s="20"/>
      <c r="B847" s="120"/>
      <c r="C847" s="120"/>
      <c r="D847" s="1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ht="15.75" customHeight="1" spans="1:26">
      <c r="A848" s="20"/>
      <c r="B848" s="120"/>
      <c r="C848" s="120"/>
      <c r="D848" s="1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ht="15.75" customHeight="1" spans="1:26">
      <c r="A849" s="20"/>
      <c r="B849" s="120"/>
      <c r="C849" s="120"/>
      <c r="D849" s="1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ht="15.75" customHeight="1" spans="1:26">
      <c r="A850" s="20"/>
      <c r="B850" s="120"/>
      <c r="C850" s="120"/>
      <c r="D850" s="1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ht="15.75" customHeight="1" spans="1:26">
      <c r="A851" s="20"/>
      <c r="B851" s="120"/>
      <c r="C851" s="120"/>
      <c r="D851" s="1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ht="15.75" customHeight="1" spans="1:26">
      <c r="A852" s="20"/>
      <c r="B852" s="120"/>
      <c r="C852" s="120"/>
      <c r="D852" s="1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ht="15.75" customHeight="1" spans="1:26">
      <c r="A853" s="20"/>
      <c r="B853" s="120"/>
      <c r="C853" s="120"/>
      <c r="D853" s="1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ht="15.75" customHeight="1" spans="1:26">
      <c r="A854" s="20"/>
      <c r="B854" s="120"/>
      <c r="C854" s="120"/>
      <c r="D854" s="1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ht="15.75" customHeight="1" spans="1:26">
      <c r="A855" s="20"/>
      <c r="B855" s="120"/>
      <c r="C855" s="120"/>
      <c r="D855" s="1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ht="15.75" customHeight="1" spans="1:26">
      <c r="A856" s="20"/>
      <c r="B856" s="120"/>
      <c r="C856" s="120"/>
      <c r="D856" s="1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ht="15.75" customHeight="1" spans="1:26">
      <c r="A857" s="20"/>
      <c r="B857" s="120"/>
      <c r="C857" s="120"/>
      <c r="D857" s="1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ht="15.75" customHeight="1" spans="1:26">
      <c r="A858" s="20"/>
      <c r="B858" s="120"/>
      <c r="C858" s="120"/>
      <c r="D858" s="1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ht="15.75" customHeight="1" spans="1:26">
      <c r="A859" s="20"/>
      <c r="B859" s="120"/>
      <c r="C859" s="120"/>
      <c r="D859" s="1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ht="15.75" customHeight="1" spans="1:26">
      <c r="A860" s="20"/>
      <c r="B860" s="120"/>
      <c r="C860" s="120"/>
      <c r="D860" s="1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ht="15.75" customHeight="1" spans="1:26">
      <c r="A861" s="20"/>
      <c r="B861" s="120"/>
      <c r="C861" s="120"/>
      <c r="D861" s="1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ht="15.75" customHeight="1" spans="1:26">
      <c r="A862" s="20"/>
      <c r="B862" s="120"/>
      <c r="C862" s="120"/>
      <c r="D862" s="1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ht="15.75" customHeight="1" spans="1:26">
      <c r="A863" s="20"/>
      <c r="B863" s="120"/>
      <c r="C863" s="120"/>
      <c r="D863" s="1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ht="15.75" customHeight="1" spans="1:26">
      <c r="A864" s="20"/>
      <c r="B864" s="120"/>
      <c r="C864" s="120"/>
      <c r="D864" s="1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ht="15.75" customHeight="1" spans="1:26">
      <c r="A865" s="20"/>
      <c r="B865" s="120"/>
      <c r="C865" s="120"/>
      <c r="D865" s="1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ht="15.75" customHeight="1" spans="1:26">
      <c r="A866" s="20"/>
      <c r="B866" s="120"/>
      <c r="C866" s="120"/>
      <c r="D866" s="1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ht="15.75" customHeight="1" spans="1:26">
      <c r="A867" s="20"/>
      <c r="B867" s="120"/>
      <c r="C867" s="120"/>
      <c r="D867" s="1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ht="15.75" customHeight="1" spans="1:26">
      <c r="A868" s="20"/>
      <c r="B868" s="120"/>
      <c r="C868" s="120"/>
      <c r="D868" s="1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ht="15.75" customHeight="1" spans="1:26">
      <c r="A869" s="20"/>
      <c r="B869" s="120"/>
      <c r="C869" s="120"/>
      <c r="D869" s="1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ht="15.75" customHeight="1" spans="1:26">
      <c r="A870" s="20"/>
      <c r="B870" s="120"/>
      <c r="C870" s="120"/>
      <c r="D870" s="1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ht="15.75" customHeight="1" spans="1:26">
      <c r="A871" s="20"/>
      <c r="B871" s="120"/>
      <c r="C871" s="120"/>
      <c r="D871" s="1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ht="15.75" customHeight="1" spans="1:26">
      <c r="A872" s="20"/>
      <c r="B872" s="120"/>
      <c r="C872" s="120"/>
      <c r="D872" s="1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ht="15.75" customHeight="1" spans="1:26">
      <c r="A873" s="20"/>
      <c r="B873" s="120"/>
      <c r="C873" s="120"/>
      <c r="D873" s="1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ht="15.75" customHeight="1" spans="1:26">
      <c r="A874" s="20"/>
      <c r="B874" s="120"/>
      <c r="C874" s="120"/>
      <c r="D874" s="1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ht="15.75" customHeight="1" spans="1:26">
      <c r="A875" s="20"/>
      <c r="B875" s="120"/>
      <c r="C875" s="120"/>
      <c r="D875" s="1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ht="15.75" customHeight="1" spans="1:26">
      <c r="A876" s="20"/>
      <c r="B876" s="120"/>
      <c r="C876" s="120"/>
      <c r="D876" s="1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ht="15.75" customHeight="1" spans="1:26">
      <c r="A877" s="20"/>
      <c r="B877" s="120"/>
      <c r="C877" s="120"/>
      <c r="D877" s="1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ht="15.75" customHeight="1" spans="1:26">
      <c r="A878" s="20"/>
      <c r="B878" s="120"/>
      <c r="C878" s="120"/>
      <c r="D878" s="1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ht="15.75" customHeight="1" spans="1:26">
      <c r="A879" s="20"/>
      <c r="B879" s="120"/>
      <c r="C879" s="120"/>
      <c r="D879" s="1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ht="15.75" customHeight="1" spans="1:26">
      <c r="A880" s="20"/>
      <c r="B880" s="120"/>
      <c r="C880" s="120"/>
      <c r="D880" s="1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ht="15.75" customHeight="1" spans="1:26">
      <c r="A881" s="20"/>
      <c r="B881" s="120"/>
      <c r="C881" s="120"/>
      <c r="D881" s="1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ht="15.75" customHeight="1" spans="1:26">
      <c r="A882" s="20"/>
      <c r="B882" s="120"/>
      <c r="C882" s="120"/>
      <c r="D882" s="1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ht="15.75" customHeight="1" spans="1:26">
      <c r="A883" s="20"/>
      <c r="B883" s="120"/>
      <c r="C883" s="120"/>
      <c r="D883" s="1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ht="15.75" customHeight="1" spans="1:26">
      <c r="A884" s="20"/>
      <c r="B884" s="120"/>
      <c r="C884" s="120"/>
      <c r="D884" s="1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ht="15.75" customHeight="1" spans="1:26">
      <c r="A885" s="20"/>
      <c r="B885" s="120"/>
      <c r="C885" s="120"/>
      <c r="D885" s="1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ht="15.75" customHeight="1" spans="1:26">
      <c r="A886" s="20"/>
      <c r="B886" s="120"/>
      <c r="C886" s="120"/>
      <c r="D886" s="1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ht="15.75" customHeight="1" spans="1:26">
      <c r="A887" s="20"/>
      <c r="B887" s="120"/>
      <c r="C887" s="120"/>
      <c r="D887" s="1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ht="15.75" customHeight="1" spans="1:26">
      <c r="A888" s="20"/>
      <c r="B888" s="120"/>
      <c r="C888" s="120"/>
      <c r="D888" s="1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ht="15.75" customHeight="1" spans="1:26">
      <c r="A889" s="20"/>
      <c r="B889" s="120"/>
      <c r="C889" s="120"/>
      <c r="D889" s="1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ht="15.75" customHeight="1" spans="1:26">
      <c r="A890" s="20"/>
      <c r="B890" s="120"/>
      <c r="C890" s="120"/>
      <c r="D890" s="1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ht="15.75" customHeight="1" spans="1:26">
      <c r="A891" s="20"/>
      <c r="B891" s="120"/>
      <c r="C891" s="120"/>
      <c r="D891" s="1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ht="15.75" customHeight="1" spans="1:26">
      <c r="A892" s="20"/>
      <c r="B892" s="120"/>
      <c r="C892" s="120"/>
      <c r="D892" s="1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ht="15.75" customHeight="1" spans="1:26">
      <c r="A893" s="20"/>
      <c r="B893" s="120"/>
      <c r="C893" s="120"/>
      <c r="D893" s="1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ht="15.75" customHeight="1" spans="1:26">
      <c r="A894" s="20"/>
      <c r="B894" s="120"/>
      <c r="C894" s="120"/>
      <c r="D894" s="1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ht="15.75" customHeight="1" spans="1:26">
      <c r="A895" s="20"/>
      <c r="B895" s="120"/>
      <c r="C895" s="120"/>
      <c r="D895" s="1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ht="15.75" customHeight="1" spans="1:26">
      <c r="A896" s="20"/>
      <c r="B896" s="120"/>
      <c r="C896" s="120"/>
      <c r="D896" s="1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ht="15.75" customHeight="1" spans="1:26">
      <c r="A897" s="20"/>
      <c r="B897" s="120"/>
      <c r="C897" s="120"/>
      <c r="D897" s="1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ht="15.75" customHeight="1" spans="1:26">
      <c r="A898" s="20"/>
      <c r="B898" s="120"/>
      <c r="C898" s="120"/>
      <c r="D898" s="1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ht="15.75" customHeight="1" spans="1:26">
      <c r="A899" s="20"/>
      <c r="B899" s="120"/>
      <c r="C899" s="120"/>
      <c r="D899" s="1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ht="15.75" customHeight="1" spans="1:26">
      <c r="A900" s="20"/>
      <c r="B900" s="120"/>
      <c r="C900" s="120"/>
      <c r="D900" s="1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ht="15.75" customHeight="1" spans="1:26">
      <c r="A901" s="20"/>
      <c r="B901" s="120"/>
      <c r="C901" s="120"/>
      <c r="D901" s="1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ht="15.75" customHeight="1" spans="1:26">
      <c r="A902" s="20"/>
      <c r="B902" s="120"/>
      <c r="C902" s="120"/>
      <c r="D902" s="1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ht="15.75" customHeight="1" spans="1:26">
      <c r="A903" s="20"/>
      <c r="B903" s="120"/>
      <c r="C903" s="120"/>
      <c r="D903" s="1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ht="15.75" customHeight="1" spans="1:26">
      <c r="A904" s="20"/>
      <c r="B904" s="120"/>
      <c r="C904" s="120"/>
      <c r="D904" s="1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ht="15.75" customHeight="1" spans="1:26">
      <c r="A905" s="20"/>
      <c r="B905" s="120"/>
      <c r="C905" s="120"/>
      <c r="D905" s="1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ht="15.75" customHeight="1" spans="1:26">
      <c r="A906" s="20"/>
      <c r="B906" s="120"/>
      <c r="C906" s="120"/>
      <c r="D906" s="1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ht="15.75" customHeight="1" spans="1:26">
      <c r="A907" s="20"/>
      <c r="B907" s="120"/>
      <c r="C907" s="120"/>
      <c r="D907" s="1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ht="15.75" customHeight="1" spans="1:26">
      <c r="A908" s="20"/>
      <c r="B908" s="120"/>
      <c r="C908" s="120"/>
      <c r="D908" s="1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ht="15.75" customHeight="1" spans="1:26">
      <c r="A909" s="20"/>
      <c r="B909" s="120"/>
      <c r="C909" s="120"/>
      <c r="D909" s="1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ht="15.75" customHeight="1" spans="1:26">
      <c r="A910" s="20"/>
      <c r="B910" s="120"/>
      <c r="C910" s="120"/>
      <c r="D910" s="1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ht="15.75" customHeight="1" spans="1:26">
      <c r="A911" s="20"/>
      <c r="B911" s="120"/>
      <c r="C911" s="120"/>
      <c r="D911" s="1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ht="15.75" customHeight="1" spans="1:26">
      <c r="A912" s="20"/>
      <c r="B912" s="120"/>
      <c r="C912" s="120"/>
      <c r="D912" s="1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ht="15.75" customHeight="1" spans="1:26">
      <c r="A913" s="20"/>
      <c r="B913" s="120"/>
      <c r="C913" s="120"/>
      <c r="D913" s="1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ht="15.75" customHeight="1" spans="1:26">
      <c r="A914" s="20"/>
      <c r="B914" s="120"/>
      <c r="C914" s="120"/>
      <c r="D914" s="1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ht="15.75" customHeight="1" spans="1:26">
      <c r="A915" s="20"/>
      <c r="B915" s="120"/>
      <c r="C915" s="120"/>
      <c r="D915" s="1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ht="15.75" customHeight="1" spans="1:26">
      <c r="A916" s="20"/>
      <c r="B916" s="120"/>
      <c r="C916" s="120"/>
      <c r="D916" s="1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ht="15.75" customHeight="1" spans="1:26">
      <c r="A917" s="20"/>
      <c r="B917" s="120"/>
      <c r="C917" s="120"/>
      <c r="D917" s="1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ht="15.75" customHeight="1" spans="1:26">
      <c r="A918" s="20"/>
      <c r="B918" s="120"/>
      <c r="C918" s="120"/>
      <c r="D918" s="1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ht="15.75" customHeight="1" spans="1:26">
      <c r="A919" s="20"/>
      <c r="B919" s="120"/>
      <c r="C919" s="120"/>
      <c r="D919" s="1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ht="15.75" customHeight="1" spans="1:26">
      <c r="A920" s="20"/>
      <c r="B920" s="120"/>
      <c r="C920" s="120"/>
      <c r="D920" s="1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ht="15.75" customHeight="1" spans="1:26">
      <c r="A921" s="20"/>
      <c r="B921" s="120"/>
      <c r="C921" s="120"/>
      <c r="D921" s="1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ht="15.75" customHeight="1" spans="1:26">
      <c r="A922" s="20"/>
      <c r="B922" s="120"/>
      <c r="C922" s="120"/>
      <c r="D922" s="1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ht="15.75" customHeight="1" spans="1:26">
      <c r="A923" s="20"/>
      <c r="B923" s="120"/>
      <c r="C923" s="120"/>
      <c r="D923" s="1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ht="15.75" customHeight="1" spans="1:26">
      <c r="A924" s="20"/>
      <c r="B924" s="120"/>
      <c r="C924" s="120"/>
      <c r="D924" s="1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ht="15.75" customHeight="1" spans="1:26">
      <c r="A925" s="20"/>
      <c r="B925" s="120"/>
      <c r="C925" s="120"/>
      <c r="D925" s="1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ht="15.75" customHeight="1" spans="1:26">
      <c r="A926" s="20"/>
      <c r="B926" s="120"/>
      <c r="C926" s="120"/>
      <c r="D926" s="1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ht="15.75" customHeight="1" spans="1:26">
      <c r="A927" s="20"/>
      <c r="B927" s="120"/>
      <c r="C927" s="120"/>
      <c r="D927" s="1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ht="15.75" customHeight="1" spans="1:26">
      <c r="A928" s="20"/>
      <c r="B928" s="120"/>
      <c r="C928" s="120"/>
      <c r="D928" s="1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ht="15.75" customHeight="1" spans="1:26">
      <c r="A929" s="20"/>
      <c r="B929" s="120"/>
      <c r="C929" s="120"/>
      <c r="D929" s="1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ht="15.75" customHeight="1" spans="1:26">
      <c r="A930" s="20"/>
      <c r="B930" s="120"/>
      <c r="C930" s="120"/>
      <c r="D930" s="1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ht="15.75" customHeight="1" spans="1:26">
      <c r="A931" s="20"/>
      <c r="B931" s="120"/>
      <c r="C931" s="120"/>
      <c r="D931" s="1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ht="15.75" customHeight="1" spans="1:26">
      <c r="A932" s="20"/>
      <c r="B932" s="120"/>
      <c r="C932" s="120"/>
      <c r="D932" s="1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ht="15.75" customHeight="1" spans="1:26">
      <c r="A933" s="20"/>
      <c r="B933" s="120"/>
      <c r="C933" s="120"/>
      <c r="D933" s="1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ht="15.75" customHeight="1" spans="1:26">
      <c r="A934" s="20"/>
      <c r="B934" s="120"/>
      <c r="C934" s="120"/>
      <c r="D934" s="1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ht="15.75" customHeight="1" spans="1:26">
      <c r="A935" s="20"/>
      <c r="B935" s="120"/>
      <c r="C935" s="120"/>
      <c r="D935" s="1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ht="15.75" customHeight="1" spans="1:26">
      <c r="A936" s="20"/>
      <c r="B936" s="120"/>
      <c r="C936" s="120"/>
      <c r="D936" s="1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ht="15.75" customHeight="1" spans="1:26">
      <c r="A937" s="20"/>
      <c r="B937" s="120"/>
      <c r="C937" s="120"/>
      <c r="D937" s="1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ht="15.75" customHeight="1" spans="1:26">
      <c r="A938" s="20"/>
      <c r="B938" s="120"/>
      <c r="C938" s="120"/>
      <c r="D938" s="1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ht="15.75" customHeight="1" spans="1:26">
      <c r="A939" s="20"/>
      <c r="B939" s="120"/>
      <c r="C939" s="120"/>
      <c r="D939" s="1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ht="15.75" customHeight="1" spans="1:26">
      <c r="A940" s="20"/>
      <c r="B940" s="120"/>
      <c r="C940" s="120"/>
      <c r="D940" s="1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ht="15.75" customHeight="1" spans="1:26">
      <c r="A941" s="20"/>
      <c r="B941" s="120"/>
      <c r="C941" s="120"/>
      <c r="D941" s="1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ht="15.75" customHeight="1" spans="1:26">
      <c r="A942" s="20"/>
      <c r="B942" s="120"/>
      <c r="C942" s="120"/>
      <c r="D942" s="1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ht="15.75" customHeight="1" spans="1:26">
      <c r="A943" s="20"/>
      <c r="B943" s="120"/>
      <c r="C943" s="120"/>
      <c r="D943" s="1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ht="15.75" customHeight="1" spans="1:26">
      <c r="A944" s="20"/>
      <c r="B944" s="120"/>
      <c r="C944" s="120"/>
      <c r="D944" s="1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ht="15.75" customHeight="1" spans="1:26">
      <c r="A945" s="20"/>
      <c r="B945" s="120"/>
      <c r="C945" s="120"/>
      <c r="D945" s="1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ht="15.75" customHeight="1" spans="1:26">
      <c r="A946" s="20"/>
      <c r="B946" s="120"/>
      <c r="C946" s="120"/>
      <c r="D946" s="1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ht="15.75" customHeight="1" spans="1:26">
      <c r="A947" s="20"/>
      <c r="B947" s="120"/>
      <c r="C947" s="120"/>
      <c r="D947" s="1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ht="15.75" customHeight="1" spans="1:26">
      <c r="A948" s="20"/>
      <c r="B948" s="120"/>
      <c r="C948" s="120"/>
      <c r="D948" s="1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ht="15.75" customHeight="1" spans="1:26">
      <c r="A949" s="20"/>
      <c r="B949" s="120"/>
      <c r="C949" s="120"/>
      <c r="D949" s="1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ht="15.75" customHeight="1" spans="1:26">
      <c r="A950" s="20"/>
      <c r="B950" s="120"/>
      <c r="C950" s="120"/>
      <c r="D950" s="1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ht="15.75" customHeight="1" spans="1:26">
      <c r="A951" s="20"/>
      <c r="B951" s="120"/>
      <c r="C951" s="120"/>
      <c r="D951" s="1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ht="15.75" customHeight="1" spans="1:26">
      <c r="A952" s="20"/>
      <c r="B952" s="120"/>
      <c r="C952" s="120"/>
      <c r="D952" s="1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ht="15.75" customHeight="1" spans="1:26">
      <c r="A953" s="20"/>
      <c r="B953" s="120"/>
      <c r="C953" s="120"/>
      <c r="D953" s="1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ht="15.75" customHeight="1" spans="1:26">
      <c r="A954" s="20"/>
      <c r="B954" s="120"/>
      <c r="C954" s="120"/>
      <c r="D954" s="1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ht="15.75" customHeight="1" spans="1:26">
      <c r="A955" s="20"/>
      <c r="B955" s="120"/>
      <c r="C955" s="120"/>
      <c r="D955" s="1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ht="15.75" customHeight="1" spans="1:26">
      <c r="A956" s="20"/>
      <c r="B956" s="120"/>
      <c r="C956" s="120"/>
      <c r="D956" s="1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ht="15.75" customHeight="1" spans="1:26">
      <c r="A957" s="20"/>
      <c r="B957" s="120"/>
      <c r="C957" s="120"/>
      <c r="D957" s="1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ht="15.75" customHeight="1" spans="1:26">
      <c r="A958" s="20"/>
      <c r="B958" s="120"/>
      <c r="C958" s="120"/>
      <c r="D958" s="1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ht="15.75" customHeight="1" spans="1:26">
      <c r="A959" s="20"/>
      <c r="B959" s="120"/>
      <c r="C959" s="120"/>
      <c r="D959" s="1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ht="15.75" customHeight="1" spans="1:26">
      <c r="A960" s="20"/>
      <c r="B960" s="120"/>
      <c r="C960" s="120"/>
      <c r="D960" s="1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ht="15.75" customHeight="1" spans="1:26">
      <c r="A961" s="20"/>
      <c r="B961" s="120"/>
      <c r="C961" s="120"/>
      <c r="D961" s="1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ht="15.75" customHeight="1" spans="1:26">
      <c r="A962" s="20"/>
      <c r="B962" s="120"/>
      <c r="C962" s="120"/>
      <c r="D962" s="1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ht="15.75" customHeight="1" spans="1:26">
      <c r="A963" s="20"/>
      <c r="B963" s="120"/>
      <c r="C963" s="120"/>
      <c r="D963" s="1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ht="15.75" customHeight="1" spans="1:26">
      <c r="A964" s="20"/>
      <c r="B964" s="120"/>
      <c r="C964" s="120"/>
      <c r="D964" s="1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ht="15.75" customHeight="1" spans="1:26">
      <c r="A965" s="20"/>
      <c r="B965" s="120"/>
      <c r="C965" s="120"/>
      <c r="D965" s="1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ht="15.75" customHeight="1" spans="1:26">
      <c r="A966" s="20"/>
      <c r="B966" s="120"/>
      <c r="C966" s="120"/>
      <c r="D966" s="1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ht="15.75" customHeight="1" spans="1:26">
      <c r="A967" s="20"/>
      <c r="B967" s="120"/>
      <c r="C967" s="120"/>
      <c r="D967" s="1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ht="15.75" customHeight="1" spans="1:26">
      <c r="A968" s="20"/>
      <c r="B968" s="120"/>
      <c r="C968" s="120"/>
      <c r="D968" s="1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ht="15.75" customHeight="1" spans="1:26">
      <c r="A969" s="20"/>
      <c r="B969" s="120"/>
      <c r="C969" s="120"/>
      <c r="D969" s="1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ht="15.75" customHeight="1" spans="1:26">
      <c r="A970" s="20"/>
      <c r="B970" s="120"/>
      <c r="C970" s="120"/>
      <c r="D970" s="1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ht="15.75" customHeight="1" spans="1:26">
      <c r="A971" s="20"/>
      <c r="B971" s="120"/>
      <c r="C971" s="120"/>
      <c r="D971" s="1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ht="15.75" customHeight="1" spans="1:26">
      <c r="A972" s="20"/>
      <c r="B972" s="120"/>
      <c r="C972" s="120"/>
      <c r="D972" s="1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ht="15.75" customHeight="1" spans="1:26">
      <c r="A973" s="20"/>
      <c r="B973" s="120"/>
      <c r="C973" s="120"/>
      <c r="D973" s="1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ht="15.75" customHeight="1" spans="1:26">
      <c r="A974" s="20"/>
      <c r="B974" s="120"/>
      <c r="C974" s="120"/>
      <c r="D974" s="1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ht="15.75" customHeight="1" spans="1:26">
      <c r="A975" s="20"/>
      <c r="B975" s="120"/>
      <c r="C975" s="120"/>
      <c r="D975" s="1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ht="15.75" customHeight="1" spans="1:26">
      <c r="A976" s="20"/>
      <c r="B976" s="120"/>
      <c r="C976" s="120"/>
      <c r="D976" s="1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ht="15.75" customHeight="1" spans="1:26">
      <c r="A977" s="20"/>
      <c r="B977" s="120"/>
      <c r="C977" s="120"/>
      <c r="D977" s="1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ht="15.75" customHeight="1" spans="1:26">
      <c r="A978" s="20"/>
      <c r="B978" s="120"/>
      <c r="C978" s="120"/>
      <c r="D978" s="1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ht="15.75" customHeight="1" spans="1:26">
      <c r="A979" s="20"/>
      <c r="B979" s="120"/>
      <c r="C979" s="120"/>
      <c r="D979" s="1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ht="15.75" customHeight="1" spans="1:26">
      <c r="A980" s="20"/>
      <c r="B980" s="120"/>
      <c r="C980" s="120"/>
      <c r="D980" s="1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ht="15.75" customHeight="1" spans="1:26">
      <c r="A981" s="20"/>
      <c r="B981" s="120"/>
      <c r="C981" s="120"/>
      <c r="D981" s="1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ht="15.75" customHeight="1" spans="1:26">
      <c r="A982" s="20"/>
      <c r="B982" s="120"/>
      <c r="C982" s="120"/>
      <c r="D982" s="1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ht="15.75" customHeight="1" spans="1:26">
      <c r="A983" s="20"/>
      <c r="B983" s="120"/>
      <c r="C983" s="120"/>
      <c r="D983" s="1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ht="15.75" customHeight="1" spans="1:26">
      <c r="A984" s="20"/>
      <c r="B984" s="120"/>
      <c r="C984" s="120"/>
      <c r="D984" s="1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ht="15.75" customHeight="1" spans="1:26">
      <c r="A985" s="20"/>
      <c r="B985" s="120"/>
      <c r="C985" s="120"/>
      <c r="D985" s="1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ht="15.75" customHeight="1" spans="1:26">
      <c r="A986" s="20"/>
      <c r="B986" s="120"/>
      <c r="C986" s="120"/>
      <c r="D986" s="1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ht="15.75" customHeight="1" spans="1:26">
      <c r="A987" s="20"/>
      <c r="B987" s="120"/>
      <c r="C987" s="120"/>
      <c r="D987" s="1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ht="15.75" customHeight="1" spans="1:26">
      <c r="A988" s="20"/>
      <c r="B988" s="120"/>
      <c r="C988" s="120"/>
      <c r="D988" s="1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ht="15.75" customHeight="1" spans="1:26">
      <c r="A989" s="20"/>
      <c r="B989" s="120"/>
      <c r="C989" s="120"/>
      <c r="D989" s="1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ht="15.75" customHeight="1" spans="1:26">
      <c r="A990" s="20"/>
      <c r="B990" s="120"/>
      <c r="C990" s="120"/>
      <c r="D990" s="1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ht="15.75" customHeight="1" spans="1:26">
      <c r="A991" s="20"/>
      <c r="B991" s="120"/>
      <c r="C991" s="120"/>
      <c r="D991" s="1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ht="15.75" customHeight="1" spans="1:26">
      <c r="A992" s="20"/>
      <c r="B992" s="120"/>
      <c r="C992" s="120"/>
      <c r="D992" s="1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ht="15.75" customHeight="1" spans="1:26">
      <c r="A993" s="20"/>
      <c r="B993" s="120"/>
      <c r="C993" s="120"/>
      <c r="D993" s="1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ht="15.75" customHeight="1" spans="1:26">
      <c r="A994" s="20"/>
      <c r="B994" s="120"/>
      <c r="C994" s="120"/>
      <c r="D994" s="1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ht="15.75" customHeight="1" spans="1:26">
      <c r="A995" s="20"/>
      <c r="B995" s="120"/>
      <c r="C995" s="120"/>
      <c r="D995" s="120"/>
      <c r="E995" s="20"/>
      <c r="F995" s="20"/>
      <c r="G995" s="20"/>
      <c r="H995" s="20"/>
      <c r="I995" s="20"/>
      <c r="J995" s="20"/>
      <c r="K995" s="20"/>
      <c r="L995" s="20"/>
      <c r="M995" s="20"/>
      <c r="N995" s="20"/>
      <c r="O995" s="20"/>
      <c r="P995" s="20"/>
      <c r="Q995" s="20"/>
      <c r="R995" s="20"/>
      <c r="S995" s="20"/>
      <c r="T995" s="20"/>
      <c r="U995" s="20"/>
      <c r="V995" s="20"/>
      <c r="W995" s="20"/>
      <c r="X995" s="20"/>
      <c r="Y995" s="20"/>
      <c r="Z995" s="20"/>
    </row>
    <row r="996" ht="15.75" customHeight="1" spans="1:26">
      <c r="A996" s="20"/>
      <c r="B996" s="120"/>
      <c r="C996" s="120"/>
      <c r="D996" s="120"/>
      <c r="E996" s="20"/>
      <c r="F996" s="20"/>
      <c r="G996" s="20"/>
      <c r="H996" s="20"/>
      <c r="I996" s="20"/>
      <c r="J996" s="20"/>
      <c r="K996" s="20"/>
      <c r="L996" s="20"/>
      <c r="M996" s="20"/>
      <c r="N996" s="20"/>
      <c r="O996" s="20"/>
      <c r="P996" s="20"/>
      <c r="Q996" s="20"/>
      <c r="R996" s="20"/>
      <c r="S996" s="20"/>
      <c r="T996" s="20"/>
      <c r="U996" s="20"/>
      <c r="V996" s="20"/>
      <c r="W996" s="20"/>
      <c r="X996" s="20"/>
      <c r="Y996" s="20"/>
      <c r="Z996" s="20"/>
    </row>
    <row r="997" ht="15.75" customHeight="1" spans="1:26">
      <c r="A997" s="20"/>
      <c r="B997" s="120"/>
      <c r="C997" s="120"/>
      <c r="D997" s="120"/>
      <c r="E997" s="20"/>
      <c r="F997" s="20"/>
      <c r="G997" s="20"/>
      <c r="H997" s="20"/>
      <c r="I997" s="20"/>
      <c r="J997" s="20"/>
      <c r="K997" s="20"/>
      <c r="L997" s="20"/>
      <c r="M997" s="20"/>
      <c r="N997" s="20"/>
      <c r="O997" s="20"/>
      <c r="P997" s="20"/>
      <c r="Q997" s="20"/>
      <c r="R997" s="20"/>
      <c r="S997" s="20"/>
      <c r="T997" s="20"/>
      <c r="U997" s="20"/>
      <c r="V997" s="20"/>
      <c r="W997" s="20"/>
      <c r="X997" s="20"/>
      <c r="Y997" s="20"/>
      <c r="Z997" s="20"/>
    </row>
    <row r="998" ht="15.75" customHeight="1" spans="1:26">
      <c r="A998" s="20"/>
      <c r="B998" s="120"/>
      <c r="C998" s="120"/>
      <c r="D998" s="120"/>
      <c r="E998" s="20"/>
      <c r="F998" s="20"/>
      <c r="G998" s="20"/>
      <c r="H998" s="20"/>
      <c r="I998" s="20"/>
      <c r="J998" s="20"/>
      <c r="K998" s="20"/>
      <c r="L998" s="20"/>
      <c r="M998" s="20"/>
      <c r="N998" s="20"/>
      <c r="O998" s="20"/>
      <c r="P998" s="20"/>
      <c r="Q998" s="20"/>
      <c r="R998" s="20"/>
      <c r="S998" s="20"/>
      <c r="T998" s="20"/>
      <c r="U998" s="20"/>
      <c r="V998" s="20"/>
      <c r="W998" s="20"/>
      <c r="X998" s="20"/>
      <c r="Y998" s="20"/>
      <c r="Z998" s="20"/>
    </row>
    <row r="999" ht="15.75" customHeight="1" spans="1:26">
      <c r="A999" s="20"/>
      <c r="B999" s="120"/>
      <c r="C999" s="120"/>
      <c r="D999" s="120"/>
      <c r="E999" s="20"/>
      <c r="F999" s="20"/>
      <c r="G999" s="20"/>
      <c r="H999" s="20"/>
      <c r="I999" s="20"/>
      <c r="J999" s="20"/>
      <c r="K999" s="20"/>
      <c r="L999" s="20"/>
      <c r="M999" s="20"/>
      <c r="N999" s="20"/>
      <c r="O999" s="20"/>
      <c r="P999" s="20"/>
      <c r="Q999" s="20"/>
      <c r="R999" s="20"/>
      <c r="S999" s="20"/>
      <c r="T999" s="20"/>
      <c r="U999" s="20"/>
      <c r="V999" s="20"/>
      <c r="W999" s="20"/>
      <c r="X999" s="20"/>
      <c r="Y999" s="20"/>
      <c r="Z999" s="20"/>
    </row>
    <row r="1000" ht="15.75" customHeight="1" spans="1:26">
      <c r="A1000" s="20"/>
      <c r="B1000" s="120"/>
      <c r="C1000" s="120"/>
      <c r="D1000" s="1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row>
    <row r="1001" ht="15.75" customHeight="1" spans="1:26">
      <c r="A1001" s="20"/>
      <c r="B1001" s="120"/>
      <c r="C1001" s="120"/>
      <c r="D1001" s="120"/>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row>
    <row r="1002" ht="15.75" customHeight="1" spans="1:26">
      <c r="A1002" s="20"/>
      <c r="B1002" s="120"/>
      <c r="C1002" s="120"/>
      <c r="D1002" s="120"/>
      <c r="E1002" s="20"/>
      <c r="F1002" s="20"/>
      <c r="G1002" s="20"/>
      <c r="H1002" s="20"/>
      <c r="I1002" s="20"/>
      <c r="J1002" s="20"/>
      <c r="K1002" s="20"/>
      <c r="L1002" s="20"/>
      <c r="M1002" s="20"/>
      <c r="N1002" s="20"/>
      <c r="O1002" s="20"/>
      <c r="P1002" s="20"/>
      <c r="Q1002" s="20"/>
      <c r="R1002" s="20"/>
      <c r="S1002" s="20"/>
      <c r="T1002" s="20"/>
      <c r="U1002" s="20"/>
      <c r="V1002" s="20"/>
      <c r="W1002" s="20"/>
      <c r="X1002" s="20"/>
      <c r="Y1002" s="20"/>
      <c r="Z1002" s="20"/>
    </row>
    <row r="1003" ht="15.75" customHeight="1" spans="1:26">
      <c r="A1003" s="20"/>
      <c r="B1003" s="120"/>
      <c r="C1003" s="120"/>
      <c r="D1003" s="120"/>
      <c r="E1003" s="20"/>
      <c r="F1003" s="20"/>
      <c r="G1003" s="20"/>
      <c r="H1003" s="20"/>
      <c r="I1003" s="20"/>
      <c r="J1003" s="20"/>
      <c r="K1003" s="20"/>
      <c r="L1003" s="20"/>
      <c r="M1003" s="20"/>
      <c r="N1003" s="20"/>
      <c r="O1003" s="20"/>
      <c r="P1003" s="20"/>
      <c r="Q1003" s="20"/>
      <c r="R1003" s="20"/>
      <c r="S1003" s="20"/>
      <c r="T1003" s="20"/>
      <c r="U1003" s="20"/>
      <c r="V1003" s="20"/>
      <c r="W1003" s="20"/>
      <c r="X1003" s="20"/>
      <c r="Y1003" s="20"/>
      <c r="Z1003" s="20"/>
    </row>
    <row r="1004" ht="15.75" customHeight="1" spans="1:26">
      <c r="A1004" s="20"/>
      <c r="B1004" s="120"/>
      <c r="C1004" s="120"/>
      <c r="D1004" s="120"/>
      <c r="E1004" s="20"/>
      <c r="F1004" s="20"/>
      <c r="G1004" s="20"/>
      <c r="H1004" s="20"/>
      <c r="I1004" s="20"/>
      <c r="J1004" s="20"/>
      <c r="K1004" s="20"/>
      <c r="L1004" s="20"/>
      <c r="M1004" s="20"/>
      <c r="N1004" s="20"/>
      <c r="O1004" s="20"/>
      <c r="P1004" s="20"/>
      <c r="Q1004" s="20"/>
      <c r="R1004" s="20"/>
      <c r="S1004" s="20"/>
      <c r="T1004" s="20"/>
      <c r="U1004" s="20"/>
      <c r="V1004" s="20"/>
      <c r="W1004" s="20"/>
      <c r="X1004" s="20"/>
      <c r="Y1004" s="20"/>
      <c r="Z1004" s="20"/>
    </row>
    <row r="1005" ht="15.75" customHeight="1" spans="1:26">
      <c r="A1005" s="20"/>
      <c r="B1005" s="120"/>
      <c r="C1005" s="120"/>
      <c r="D1005" s="120"/>
      <c r="E1005" s="20"/>
      <c r="F1005" s="20"/>
      <c r="G1005" s="20"/>
      <c r="H1005" s="20"/>
      <c r="I1005" s="20"/>
      <c r="J1005" s="20"/>
      <c r="K1005" s="20"/>
      <c r="L1005" s="20"/>
      <c r="M1005" s="20"/>
      <c r="N1005" s="20"/>
      <c r="O1005" s="20"/>
      <c r="P1005" s="20"/>
      <c r="Q1005" s="20"/>
      <c r="R1005" s="20"/>
      <c r="S1005" s="20"/>
      <c r="T1005" s="20"/>
      <c r="U1005" s="20"/>
      <c r="V1005" s="20"/>
      <c r="W1005" s="20"/>
      <c r="X1005" s="20"/>
      <c r="Y1005" s="20"/>
      <c r="Z1005" s="20"/>
    </row>
    <row r="1006" ht="15.75" customHeight="1" spans="1:26">
      <c r="A1006" s="20"/>
      <c r="B1006" s="120"/>
      <c r="C1006" s="120"/>
      <c r="D1006" s="120"/>
      <c r="E1006" s="20"/>
      <c r="F1006" s="20"/>
      <c r="G1006" s="20"/>
      <c r="H1006" s="20"/>
      <c r="I1006" s="20"/>
      <c r="J1006" s="20"/>
      <c r="K1006" s="20"/>
      <c r="L1006" s="20"/>
      <c r="M1006" s="20"/>
      <c r="N1006" s="20"/>
      <c r="O1006" s="20"/>
      <c r="P1006" s="20"/>
      <c r="Q1006" s="20"/>
      <c r="R1006" s="20"/>
      <c r="S1006" s="20"/>
      <c r="T1006" s="20"/>
      <c r="U1006" s="20"/>
      <c r="V1006" s="20"/>
      <c r="W1006" s="20"/>
      <c r="X1006" s="20"/>
      <c r="Y1006" s="20"/>
      <c r="Z1006" s="20"/>
    </row>
    <row r="1007" ht="15.75" customHeight="1" spans="1:26">
      <c r="A1007" s="20"/>
      <c r="B1007" s="120"/>
      <c r="C1007" s="120"/>
      <c r="D1007" s="120"/>
      <c r="E1007" s="20"/>
      <c r="F1007" s="20"/>
      <c r="G1007" s="20"/>
      <c r="H1007" s="20"/>
      <c r="I1007" s="20"/>
      <c r="J1007" s="20"/>
      <c r="K1007" s="20"/>
      <c r="L1007" s="20"/>
      <c r="M1007" s="20"/>
      <c r="N1007" s="20"/>
      <c r="O1007" s="20"/>
      <c r="P1007" s="20"/>
      <c r="Q1007" s="20"/>
      <c r="R1007" s="20"/>
      <c r="S1007" s="20"/>
      <c r="T1007" s="20"/>
      <c r="U1007" s="20"/>
      <c r="V1007" s="20"/>
      <c r="W1007" s="20"/>
      <c r="X1007" s="20"/>
      <c r="Y1007" s="20"/>
      <c r="Z1007" s="20"/>
    </row>
    <row r="1008" ht="15.75" customHeight="1" spans="1:26">
      <c r="A1008" s="20"/>
      <c r="B1008" s="120"/>
      <c r="C1008" s="120"/>
      <c r="D1008" s="120"/>
      <c r="E1008" s="20"/>
      <c r="F1008" s="20"/>
      <c r="G1008" s="20"/>
      <c r="H1008" s="20"/>
      <c r="I1008" s="20"/>
      <c r="J1008" s="20"/>
      <c r="K1008" s="20"/>
      <c r="L1008" s="20"/>
      <c r="M1008" s="20"/>
      <c r="N1008" s="20"/>
      <c r="O1008" s="20"/>
      <c r="P1008" s="20"/>
      <c r="Q1008" s="20"/>
      <c r="R1008" s="20"/>
      <c r="S1008" s="20"/>
      <c r="T1008" s="20"/>
      <c r="U1008" s="20"/>
      <c r="V1008" s="20"/>
      <c r="W1008" s="20"/>
      <c r="X1008" s="20"/>
      <c r="Y1008" s="20"/>
      <c r="Z1008" s="20"/>
    </row>
    <row r="1009" ht="15.75" customHeight="1" spans="1:26">
      <c r="A1009" s="20"/>
      <c r="B1009" s="120"/>
      <c r="C1009" s="120"/>
      <c r="D1009" s="120"/>
      <c r="E1009" s="20"/>
      <c r="F1009" s="20"/>
      <c r="G1009" s="20"/>
      <c r="H1009" s="20"/>
      <c r="I1009" s="20"/>
      <c r="J1009" s="20"/>
      <c r="K1009" s="20"/>
      <c r="L1009" s="20"/>
      <c r="M1009" s="20"/>
      <c r="N1009" s="20"/>
      <c r="O1009" s="20"/>
      <c r="P1009" s="20"/>
      <c r="Q1009" s="20"/>
      <c r="R1009" s="20"/>
      <c r="S1009" s="20"/>
      <c r="T1009" s="20"/>
      <c r="U1009" s="20"/>
      <c r="V1009" s="20"/>
      <c r="W1009" s="20"/>
      <c r="X1009" s="20"/>
      <c r="Y1009" s="20"/>
      <c r="Z1009" s="20"/>
    </row>
    <row r="1010" ht="15.75" customHeight="1" spans="1:26">
      <c r="A1010" s="20"/>
      <c r="B1010" s="120"/>
      <c r="C1010" s="120"/>
      <c r="D1010" s="120"/>
      <c r="E1010" s="20"/>
      <c r="F1010" s="20"/>
      <c r="G1010" s="20"/>
      <c r="H1010" s="20"/>
      <c r="I1010" s="20"/>
      <c r="J1010" s="20"/>
      <c r="K1010" s="20"/>
      <c r="L1010" s="20"/>
      <c r="M1010" s="20"/>
      <c r="N1010" s="20"/>
      <c r="O1010" s="20"/>
      <c r="P1010" s="20"/>
      <c r="Q1010" s="20"/>
      <c r="R1010" s="20"/>
      <c r="S1010" s="20"/>
      <c r="T1010" s="20"/>
      <c r="U1010" s="20"/>
      <c r="V1010" s="20"/>
      <c r="W1010" s="20"/>
      <c r="X1010" s="20"/>
      <c r="Y1010" s="20"/>
      <c r="Z1010" s="20"/>
    </row>
    <row r="1011" ht="15.75" customHeight="1" spans="1:26">
      <c r="A1011" s="20"/>
      <c r="B1011" s="120"/>
      <c r="C1011" s="120"/>
      <c r="D1011" s="120"/>
      <c r="E1011" s="20"/>
      <c r="F1011" s="20"/>
      <c r="G1011" s="20"/>
      <c r="H1011" s="20"/>
      <c r="I1011" s="20"/>
      <c r="J1011" s="20"/>
      <c r="K1011" s="20"/>
      <c r="L1011" s="20"/>
      <c r="M1011" s="20"/>
      <c r="N1011" s="20"/>
      <c r="O1011" s="20"/>
      <c r="P1011" s="20"/>
      <c r="Q1011" s="20"/>
      <c r="R1011" s="20"/>
      <c r="S1011" s="20"/>
      <c r="T1011" s="20"/>
      <c r="U1011" s="20"/>
      <c r="V1011" s="20"/>
      <c r="W1011" s="20"/>
      <c r="X1011" s="20"/>
      <c r="Y1011" s="20"/>
      <c r="Z1011" s="20"/>
    </row>
    <row r="1012" ht="15.75" customHeight="1" spans="1:26">
      <c r="A1012" s="20"/>
      <c r="B1012" s="120"/>
      <c r="C1012" s="120"/>
      <c r="D1012" s="120"/>
      <c r="E1012" s="20"/>
      <c r="F1012" s="20"/>
      <c r="G1012" s="20"/>
      <c r="H1012" s="20"/>
      <c r="I1012" s="20"/>
      <c r="J1012" s="20"/>
      <c r="K1012" s="20"/>
      <c r="L1012" s="20"/>
      <c r="M1012" s="20"/>
      <c r="N1012" s="20"/>
      <c r="O1012" s="20"/>
      <c r="P1012" s="20"/>
      <c r="Q1012" s="20"/>
      <c r="R1012" s="20"/>
      <c r="S1012" s="20"/>
      <c r="T1012" s="20"/>
      <c r="U1012" s="20"/>
      <c r="V1012" s="20"/>
      <c r="W1012" s="20"/>
      <c r="X1012" s="20"/>
      <c r="Y1012" s="20"/>
      <c r="Z1012" s="20"/>
    </row>
    <row r="1013" ht="15.75" customHeight="1" spans="1:26">
      <c r="A1013" s="20"/>
      <c r="B1013" s="120"/>
      <c r="C1013" s="120"/>
      <c r="D1013" s="120"/>
      <c r="E1013" s="20"/>
      <c r="F1013" s="20"/>
      <c r="G1013" s="20"/>
      <c r="H1013" s="20"/>
      <c r="I1013" s="20"/>
      <c r="J1013" s="20"/>
      <c r="K1013" s="20"/>
      <c r="L1013" s="20"/>
      <c r="M1013" s="20"/>
      <c r="N1013" s="20"/>
      <c r="O1013" s="20"/>
      <c r="P1013" s="20"/>
      <c r="Q1013" s="20"/>
      <c r="R1013" s="20"/>
      <c r="S1013" s="20"/>
      <c r="T1013" s="20"/>
      <c r="U1013" s="20"/>
      <c r="V1013" s="20"/>
      <c r="W1013" s="20"/>
      <c r="X1013" s="20"/>
      <c r="Y1013" s="20"/>
      <c r="Z1013" s="20"/>
    </row>
    <row r="1014" ht="15.75" customHeight="1" spans="1:26">
      <c r="A1014" s="20"/>
      <c r="B1014" s="120"/>
      <c r="C1014" s="120"/>
      <c r="D1014" s="120"/>
      <c r="E1014" s="20"/>
      <c r="F1014" s="20"/>
      <c r="G1014" s="20"/>
      <c r="H1014" s="20"/>
      <c r="I1014" s="20"/>
      <c r="J1014" s="20"/>
      <c r="K1014" s="20"/>
      <c r="L1014" s="20"/>
      <c r="M1014" s="20"/>
      <c r="N1014" s="20"/>
      <c r="O1014" s="20"/>
      <c r="P1014" s="20"/>
      <c r="Q1014" s="20"/>
      <c r="R1014" s="20"/>
      <c r="S1014" s="20"/>
      <c r="T1014" s="20"/>
      <c r="U1014" s="20"/>
      <c r="V1014" s="20"/>
      <c r="W1014" s="20"/>
      <c r="X1014" s="20"/>
      <c r="Y1014" s="20"/>
      <c r="Z1014" s="20"/>
    </row>
    <row r="1015" ht="15.75" customHeight="1" spans="1:26">
      <c r="A1015" s="20"/>
      <c r="B1015" s="120"/>
      <c r="C1015" s="120"/>
      <c r="D1015" s="120"/>
      <c r="E1015" s="20"/>
      <c r="F1015" s="20"/>
      <c r="G1015" s="20"/>
      <c r="H1015" s="20"/>
      <c r="I1015" s="20"/>
      <c r="J1015" s="20"/>
      <c r="K1015" s="20"/>
      <c r="L1015" s="20"/>
      <c r="M1015" s="20"/>
      <c r="N1015" s="20"/>
      <c r="O1015" s="20"/>
      <c r="P1015" s="20"/>
      <c r="Q1015" s="20"/>
      <c r="R1015" s="20"/>
      <c r="S1015" s="20"/>
      <c r="T1015" s="20"/>
      <c r="U1015" s="20"/>
      <c r="V1015" s="20"/>
      <c r="W1015" s="20"/>
      <c r="X1015" s="20"/>
      <c r="Y1015" s="20"/>
      <c r="Z1015" s="20"/>
    </row>
    <row r="1016" ht="15.75" customHeight="1" spans="1:26">
      <c r="A1016" s="20"/>
      <c r="B1016" s="120"/>
      <c r="C1016" s="120"/>
      <c r="D1016" s="120"/>
      <c r="E1016" s="20"/>
      <c r="F1016" s="20"/>
      <c r="G1016" s="20"/>
      <c r="H1016" s="20"/>
      <c r="I1016" s="20"/>
      <c r="J1016" s="20"/>
      <c r="K1016" s="20"/>
      <c r="L1016" s="20"/>
      <c r="M1016" s="20"/>
      <c r="N1016" s="20"/>
      <c r="O1016" s="20"/>
      <c r="P1016" s="20"/>
      <c r="Q1016" s="20"/>
      <c r="R1016" s="20"/>
      <c r="S1016" s="20"/>
      <c r="T1016" s="20"/>
      <c r="U1016" s="20"/>
      <c r="V1016" s="20"/>
      <c r="W1016" s="20"/>
      <c r="X1016" s="20"/>
      <c r="Y1016" s="20"/>
      <c r="Z1016" s="20"/>
    </row>
    <row r="1017" ht="15.75" customHeight="1" spans="1:26">
      <c r="A1017" s="20"/>
      <c r="B1017" s="120"/>
      <c r="C1017" s="120"/>
      <c r="D1017" s="120"/>
      <c r="E1017" s="20"/>
      <c r="F1017" s="20"/>
      <c r="G1017" s="20"/>
      <c r="H1017" s="20"/>
      <c r="I1017" s="20"/>
      <c r="J1017" s="20"/>
      <c r="K1017" s="20"/>
      <c r="L1017" s="20"/>
      <c r="M1017" s="20"/>
      <c r="N1017" s="20"/>
      <c r="O1017" s="20"/>
      <c r="P1017" s="20"/>
      <c r="Q1017" s="20"/>
      <c r="R1017" s="20"/>
      <c r="S1017" s="20"/>
      <c r="T1017" s="20"/>
      <c r="U1017" s="20"/>
      <c r="V1017" s="20"/>
      <c r="W1017" s="20"/>
      <c r="X1017" s="20"/>
      <c r="Y1017" s="20"/>
      <c r="Z1017" s="20"/>
    </row>
    <row r="1018" ht="15.75" customHeight="1" spans="1:26">
      <c r="A1018" s="20"/>
      <c r="B1018" s="120"/>
      <c r="C1018" s="120"/>
      <c r="D1018" s="120"/>
      <c r="E1018" s="20"/>
      <c r="F1018" s="20"/>
      <c r="G1018" s="20"/>
      <c r="H1018" s="20"/>
      <c r="I1018" s="20"/>
      <c r="J1018" s="20"/>
      <c r="K1018" s="20"/>
      <c r="L1018" s="20"/>
      <c r="M1018" s="20"/>
      <c r="N1018" s="20"/>
      <c r="O1018" s="20"/>
      <c r="P1018" s="20"/>
      <c r="Q1018" s="20"/>
      <c r="R1018" s="20"/>
      <c r="S1018" s="20"/>
      <c r="T1018" s="20"/>
      <c r="U1018" s="20"/>
      <c r="V1018" s="20"/>
      <c r="W1018" s="20"/>
      <c r="X1018" s="20"/>
      <c r="Y1018" s="20"/>
      <c r="Z1018" s="20"/>
    </row>
    <row r="1019" ht="15.75" customHeight="1" spans="1:26">
      <c r="A1019" s="20"/>
      <c r="B1019" s="120"/>
      <c r="C1019" s="120"/>
      <c r="D1019" s="120"/>
      <c r="E1019" s="20"/>
      <c r="F1019" s="20"/>
      <c r="G1019" s="20"/>
      <c r="H1019" s="20"/>
      <c r="I1019" s="20"/>
      <c r="J1019" s="20"/>
      <c r="K1019" s="20"/>
      <c r="L1019" s="20"/>
      <c r="M1019" s="20"/>
      <c r="N1019" s="20"/>
      <c r="O1019" s="20"/>
      <c r="P1019" s="20"/>
      <c r="Q1019" s="20"/>
      <c r="R1019" s="20"/>
      <c r="S1019" s="20"/>
      <c r="T1019" s="20"/>
      <c r="U1019" s="20"/>
      <c r="V1019" s="20"/>
      <c r="W1019" s="20"/>
      <c r="X1019" s="20"/>
      <c r="Y1019" s="20"/>
      <c r="Z1019" s="20"/>
    </row>
    <row r="1020" ht="15.75" customHeight="1" spans="1:26">
      <c r="A1020" s="20"/>
      <c r="B1020" s="120"/>
      <c r="C1020" s="120"/>
      <c r="D1020" s="120"/>
      <c r="E1020" s="20"/>
      <c r="F1020" s="20"/>
      <c r="G1020" s="20"/>
      <c r="H1020" s="20"/>
      <c r="I1020" s="20"/>
      <c r="J1020" s="20"/>
      <c r="K1020" s="20"/>
      <c r="L1020" s="20"/>
      <c r="M1020" s="20"/>
      <c r="N1020" s="20"/>
      <c r="O1020" s="20"/>
      <c r="P1020" s="20"/>
      <c r="Q1020" s="20"/>
      <c r="R1020" s="20"/>
      <c r="S1020" s="20"/>
      <c r="T1020" s="20"/>
      <c r="U1020" s="20"/>
      <c r="V1020" s="20"/>
      <c r="W1020" s="20"/>
      <c r="X1020" s="20"/>
      <c r="Y1020" s="20"/>
      <c r="Z1020" s="20"/>
    </row>
    <row r="1021" ht="15.75" customHeight="1" spans="1:26">
      <c r="A1021" s="20"/>
      <c r="B1021" s="120"/>
      <c r="C1021" s="120"/>
      <c r="D1021" s="120"/>
      <c r="E1021" s="20"/>
      <c r="F1021" s="20"/>
      <c r="G1021" s="20"/>
      <c r="H1021" s="20"/>
      <c r="I1021" s="20"/>
      <c r="J1021" s="20"/>
      <c r="K1021" s="20"/>
      <c r="L1021" s="20"/>
      <c r="M1021" s="20"/>
      <c r="N1021" s="20"/>
      <c r="O1021" s="20"/>
      <c r="P1021" s="20"/>
      <c r="Q1021" s="20"/>
      <c r="R1021" s="20"/>
      <c r="S1021" s="20"/>
      <c r="T1021" s="20"/>
      <c r="U1021" s="20"/>
      <c r="V1021" s="20"/>
      <c r="W1021" s="20"/>
      <c r="X1021" s="20"/>
      <c r="Y1021" s="20"/>
      <c r="Z1021" s="20"/>
    </row>
    <row r="1022" ht="15.75" customHeight="1" spans="1:26">
      <c r="A1022" s="20"/>
      <c r="B1022" s="120"/>
      <c r="C1022" s="120"/>
      <c r="D1022" s="120"/>
      <c r="E1022" s="20"/>
      <c r="F1022" s="20"/>
      <c r="G1022" s="20"/>
      <c r="H1022" s="20"/>
      <c r="I1022" s="20"/>
      <c r="J1022" s="20"/>
      <c r="K1022" s="20"/>
      <c r="L1022" s="20"/>
      <c r="M1022" s="20"/>
      <c r="N1022" s="20"/>
      <c r="O1022" s="20"/>
      <c r="P1022" s="20"/>
      <c r="Q1022" s="20"/>
      <c r="R1022" s="20"/>
      <c r="S1022" s="20"/>
      <c r="T1022" s="20"/>
      <c r="U1022" s="20"/>
      <c r="V1022" s="20"/>
      <c r="W1022" s="20"/>
      <c r="X1022" s="20"/>
      <c r="Y1022" s="20"/>
      <c r="Z1022" s="20"/>
    </row>
    <row r="1023" ht="15.75" customHeight="1" spans="1:26">
      <c r="A1023" s="20"/>
      <c r="B1023" s="120"/>
      <c r="C1023" s="120"/>
      <c r="D1023" s="120"/>
      <c r="E1023" s="20"/>
      <c r="F1023" s="20"/>
      <c r="G1023" s="20"/>
      <c r="H1023" s="20"/>
      <c r="I1023" s="20"/>
      <c r="J1023" s="20"/>
      <c r="K1023" s="20"/>
      <c r="L1023" s="20"/>
      <c r="M1023" s="20"/>
      <c r="N1023" s="20"/>
      <c r="O1023" s="20"/>
      <c r="P1023" s="20"/>
      <c r="Q1023" s="20"/>
      <c r="R1023" s="20"/>
      <c r="S1023" s="20"/>
      <c r="T1023" s="20"/>
      <c r="U1023" s="20"/>
      <c r="V1023" s="20"/>
      <c r="W1023" s="20"/>
      <c r="X1023" s="20"/>
      <c r="Y1023" s="20"/>
      <c r="Z1023" s="20"/>
    </row>
    <row r="1024" ht="15.75" customHeight="1" spans="1:26">
      <c r="A1024" s="20"/>
      <c r="B1024" s="120"/>
      <c r="C1024" s="120"/>
      <c r="D1024" s="120"/>
      <c r="E1024" s="20"/>
      <c r="F1024" s="20"/>
      <c r="G1024" s="20"/>
      <c r="H1024" s="20"/>
      <c r="I1024" s="20"/>
      <c r="J1024" s="20"/>
      <c r="K1024" s="20"/>
      <c r="L1024" s="20"/>
      <c r="M1024" s="20"/>
      <c r="N1024" s="20"/>
      <c r="O1024" s="20"/>
      <c r="P1024" s="20"/>
      <c r="Q1024" s="20"/>
      <c r="R1024" s="20"/>
      <c r="S1024" s="20"/>
      <c r="T1024" s="20"/>
      <c r="U1024" s="20"/>
      <c r="V1024" s="20"/>
      <c r="W1024" s="20"/>
      <c r="X1024" s="20"/>
      <c r="Y1024" s="20"/>
      <c r="Z1024" s="20"/>
    </row>
    <row r="1025" ht="15.75" customHeight="1" spans="1:26">
      <c r="A1025" s="20"/>
      <c r="B1025" s="120"/>
      <c r="C1025" s="120"/>
      <c r="D1025" s="120"/>
      <c r="E1025" s="20"/>
      <c r="F1025" s="20"/>
      <c r="G1025" s="20"/>
      <c r="H1025" s="20"/>
      <c r="I1025" s="20"/>
      <c r="J1025" s="20"/>
      <c r="K1025" s="20"/>
      <c r="L1025" s="20"/>
      <c r="M1025" s="20"/>
      <c r="N1025" s="20"/>
      <c r="O1025" s="20"/>
      <c r="P1025" s="20"/>
      <c r="Q1025" s="20"/>
      <c r="R1025" s="20"/>
      <c r="S1025" s="20"/>
      <c r="T1025" s="20"/>
      <c r="U1025" s="20"/>
      <c r="V1025" s="20"/>
      <c r="W1025" s="20"/>
      <c r="X1025" s="20"/>
      <c r="Y1025" s="20"/>
      <c r="Z1025" s="20"/>
    </row>
    <row r="1026" ht="15.75" customHeight="1" spans="1:26">
      <c r="A1026" s="20"/>
      <c r="B1026" s="120"/>
      <c r="C1026" s="120"/>
      <c r="D1026" s="120"/>
      <c r="E1026" s="20"/>
      <c r="F1026" s="20"/>
      <c r="G1026" s="20"/>
      <c r="H1026" s="20"/>
      <c r="I1026" s="20"/>
      <c r="J1026" s="20"/>
      <c r="K1026" s="20"/>
      <c r="L1026" s="20"/>
      <c r="M1026" s="20"/>
      <c r="N1026" s="20"/>
      <c r="O1026" s="20"/>
      <c r="P1026" s="20"/>
      <c r="Q1026" s="20"/>
      <c r="R1026" s="20"/>
      <c r="S1026" s="20"/>
      <c r="T1026" s="20"/>
      <c r="U1026" s="20"/>
      <c r="V1026" s="20"/>
      <c r="W1026" s="20"/>
      <c r="X1026" s="20"/>
      <c r="Y1026" s="20"/>
      <c r="Z1026" s="20"/>
    </row>
  </sheetData>
  <mergeCells count="4">
    <mergeCell ref="A3:C3"/>
    <mergeCell ref="D3:F3"/>
    <mergeCell ref="D4:F4"/>
    <mergeCell ref="A7:C7"/>
  </mergeCells>
  <hyperlinks>
    <hyperlink ref="B1" r:id="rId1" display="https://nvlpubs.nist.gov/nistpubs/SpecialPublications/NIST.SP.800-150.pdf"/>
    <hyperlink ref="B2" r:id="rId2" display="https://nvlpubs.nist.gov/nistpubs/SpecialPublications/NIST.SP.800-61r2.pdf"/>
    <hyperlink ref="D2" r:id="rId3" display="https://digitalguardian.com/blog/what-are-indicators-compromise"/>
    <hyperlink ref="D5" r:id="rId4" display="https://www.youtube.com/watch?v=g-DI0YP_j-8"/>
    <hyperlink ref="D6" r:id="rId5" display="https://www.youtube.com/watch?v=J3_paW7mlfs"/>
    <hyperlink ref="A14" r:id="rId6" display="https://www.darkreading.com/attacks-breaches/top-15-indicators-of-compromise/d/d-id/1140647"/>
    <hyperlink ref="A15" r:id="rId7" display="https://www.scnsoft.com/blog/indicators-of-compromise-their-role-in-a-companys-information-security"/>
  </hyperlinks>
  <pageMargins left="0.7" right="0.7" top="0.75" bottom="0.75" header="0.3" footer="0.3"/>
  <pageSetup paperSize="1" orientation="portrait"/>
  <headerFooter>
    <oddFooter>&amp;C&amp;"Helvetica Neue,Regular"&amp;12&amp;K000000&amp;P</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3"/>
  <sheetViews>
    <sheetView showGridLines="0" workbookViewId="0">
      <selection activeCell="A1" sqref="A1"/>
    </sheetView>
  </sheetViews>
  <sheetFormatPr defaultColWidth="14.4444444444444" defaultRowHeight="15" customHeight="1"/>
  <cols>
    <col min="1" max="16" width="14.4444444444444" style="1" customWidth="1"/>
    <col min="17" max="16384" width="14.4444444444444" style="1"/>
  </cols>
  <sheetData>
    <row r="1" customHeight="1" spans="1:15">
      <c r="A1" s="136" t="s">
        <v>1725</v>
      </c>
      <c r="B1" s="20"/>
      <c r="C1" s="20"/>
      <c r="D1" s="20"/>
      <c r="E1" s="20"/>
      <c r="F1" s="20"/>
      <c r="G1" s="20"/>
      <c r="H1" s="20"/>
      <c r="I1" s="20"/>
      <c r="J1" s="20"/>
      <c r="K1" s="20"/>
      <c r="L1" s="20"/>
      <c r="M1" s="20"/>
      <c r="N1" s="20"/>
      <c r="O1" s="20"/>
    </row>
    <row r="2" customHeight="1" spans="1:15">
      <c r="A2" s="20"/>
      <c r="B2" s="20"/>
      <c r="C2" s="20"/>
      <c r="D2" s="20"/>
      <c r="E2" s="20"/>
      <c r="F2" s="20"/>
      <c r="G2" s="20"/>
      <c r="H2" s="20"/>
      <c r="I2" s="20"/>
      <c r="J2" s="20"/>
      <c r="K2" s="20"/>
      <c r="L2" s="20"/>
      <c r="M2" s="20"/>
      <c r="N2" s="20"/>
      <c r="O2" s="20"/>
    </row>
    <row r="3" ht="15.45" customHeight="1" spans="1:15">
      <c r="A3" s="101" t="s">
        <v>1726</v>
      </c>
      <c r="B3" s="102"/>
      <c r="C3" s="20"/>
      <c r="D3" s="20"/>
      <c r="E3" s="20"/>
      <c r="F3" s="20"/>
      <c r="G3" s="20"/>
      <c r="H3" s="20"/>
      <c r="I3" s="20"/>
      <c r="J3" s="84"/>
      <c r="K3" s="84"/>
      <c r="L3" s="84"/>
      <c r="M3" s="20"/>
      <c r="N3" s="20"/>
      <c r="O3" s="20"/>
    </row>
    <row r="4" ht="15.45" customHeight="1" spans="1:15">
      <c r="A4" s="99"/>
      <c r="B4" s="102"/>
      <c r="C4" s="20"/>
      <c r="D4" s="20"/>
      <c r="E4" s="20"/>
      <c r="F4" s="20"/>
      <c r="G4" s="20"/>
      <c r="H4" s="20"/>
      <c r="I4" s="20"/>
      <c r="J4" s="20"/>
      <c r="K4" s="20"/>
      <c r="L4" s="20"/>
      <c r="M4" s="20"/>
      <c r="N4" s="20"/>
      <c r="O4" s="20"/>
    </row>
    <row r="5" ht="15.45" customHeight="1" spans="1:15">
      <c r="A5" s="103">
        <v>0</v>
      </c>
      <c r="B5" s="104" t="s">
        <v>1727</v>
      </c>
      <c r="C5" s="20"/>
      <c r="D5" s="20"/>
      <c r="E5" s="20"/>
      <c r="F5" s="20"/>
      <c r="G5" s="20"/>
      <c r="H5" s="20"/>
      <c r="I5" s="20"/>
      <c r="J5" s="20"/>
      <c r="K5" s="20"/>
      <c r="L5" s="20"/>
      <c r="M5" s="20"/>
      <c r="N5" s="20"/>
      <c r="O5" s="20"/>
    </row>
    <row r="6" customHeight="1" spans="1:15">
      <c r="A6" s="20"/>
      <c r="B6" s="20"/>
      <c r="C6" s="20"/>
      <c r="D6" s="20"/>
      <c r="E6" s="20"/>
      <c r="F6" s="20"/>
      <c r="G6" s="20"/>
      <c r="H6" s="20"/>
      <c r="I6" s="20"/>
      <c r="J6" s="20"/>
      <c r="K6" s="20"/>
      <c r="L6" s="20"/>
      <c r="M6" s="20"/>
      <c r="N6" s="20"/>
      <c r="O6" s="20"/>
    </row>
    <row r="7" customHeight="1" spans="1:15">
      <c r="A7" s="20"/>
      <c r="B7" s="20"/>
      <c r="C7" s="20"/>
      <c r="D7" s="20"/>
      <c r="E7" s="20"/>
      <c r="F7" s="20"/>
      <c r="G7" s="20"/>
      <c r="H7" s="20"/>
      <c r="I7" s="20"/>
      <c r="J7" s="20"/>
      <c r="K7" s="20"/>
      <c r="L7" s="20"/>
      <c r="M7" s="20"/>
      <c r="N7" s="20"/>
      <c r="O7" s="20"/>
    </row>
    <row r="8" customHeight="1" spans="1:15">
      <c r="A8" s="20"/>
      <c r="B8" s="20"/>
      <c r="C8" s="20"/>
      <c r="D8" s="20"/>
      <c r="E8" s="20"/>
      <c r="F8" s="20"/>
      <c r="G8" s="20"/>
      <c r="H8" s="20"/>
      <c r="I8" s="20"/>
      <c r="J8" s="20"/>
      <c r="K8" s="20"/>
      <c r="L8" s="20"/>
      <c r="M8" s="20"/>
      <c r="N8" s="20"/>
      <c r="O8" s="20"/>
    </row>
    <row r="9" customHeight="1" spans="1:15">
      <c r="A9" s="20"/>
      <c r="B9" s="20"/>
      <c r="C9" s="20"/>
      <c r="D9" s="20"/>
      <c r="E9" s="20"/>
      <c r="F9" s="20"/>
      <c r="G9" s="20"/>
      <c r="H9" s="20"/>
      <c r="I9" s="20"/>
      <c r="J9" s="20"/>
      <c r="K9" s="20"/>
      <c r="L9" s="20"/>
      <c r="M9" s="20"/>
      <c r="N9" s="20"/>
      <c r="O9" s="20"/>
    </row>
    <row r="10" customHeight="1" spans="1:15">
      <c r="A10" s="20"/>
      <c r="B10" s="20"/>
      <c r="C10" s="20"/>
      <c r="D10" s="20"/>
      <c r="E10" s="20"/>
      <c r="F10" s="20"/>
      <c r="G10" s="20"/>
      <c r="H10" s="20"/>
      <c r="I10" s="20"/>
      <c r="J10" s="20"/>
      <c r="K10" s="20"/>
      <c r="L10" s="20"/>
      <c r="M10" s="20"/>
      <c r="N10" s="20"/>
      <c r="O10" s="20"/>
    </row>
    <row r="11" customHeight="1" spans="1:15">
      <c r="A11" s="20"/>
      <c r="B11" s="20"/>
      <c r="C11" s="20"/>
      <c r="D11" s="20"/>
      <c r="E11" s="20"/>
      <c r="F11" s="20"/>
      <c r="G11" s="20"/>
      <c r="H11" s="20"/>
      <c r="I11" s="20"/>
      <c r="J11" s="20"/>
      <c r="K11" s="20"/>
      <c r="L11" s="20"/>
      <c r="M11" s="20"/>
      <c r="N11" s="20"/>
      <c r="O11" s="20"/>
    </row>
    <row r="12" customHeight="1" spans="1:15">
      <c r="A12" s="20"/>
      <c r="B12" s="20"/>
      <c r="C12" s="20"/>
      <c r="D12" s="20"/>
      <c r="E12" s="20"/>
      <c r="F12" s="20"/>
      <c r="G12" s="20"/>
      <c r="H12" s="20"/>
      <c r="I12" s="20"/>
      <c r="J12" s="20"/>
      <c r="K12" s="20"/>
      <c r="L12" s="20"/>
      <c r="M12" s="20"/>
      <c r="N12" s="20"/>
      <c r="O12" s="20"/>
    </row>
    <row r="13" customHeight="1" spans="1:15">
      <c r="A13" s="20"/>
      <c r="B13" s="20"/>
      <c r="C13" s="20"/>
      <c r="D13" s="20"/>
      <c r="E13" s="20"/>
      <c r="F13" s="20"/>
      <c r="G13" s="20"/>
      <c r="H13" s="20"/>
      <c r="I13" s="20"/>
      <c r="J13" s="20"/>
      <c r="K13" s="20"/>
      <c r="L13" s="20"/>
      <c r="M13" s="20"/>
      <c r="N13" s="20"/>
      <c r="O13" s="20"/>
    </row>
    <row r="14" customHeight="1" spans="1:15">
      <c r="A14" s="20"/>
      <c r="B14" s="20"/>
      <c r="C14" s="20"/>
      <c r="D14" s="20"/>
      <c r="E14" s="20"/>
      <c r="F14" s="20"/>
      <c r="G14" s="20"/>
      <c r="H14" s="20"/>
      <c r="I14" s="20"/>
      <c r="J14" s="20"/>
      <c r="K14" s="20"/>
      <c r="L14" s="20"/>
      <c r="M14" s="20"/>
      <c r="N14" s="20"/>
      <c r="O14" s="20"/>
    </row>
    <row r="15" customHeight="1" spans="1:15">
      <c r="A15" s="20"/>
      <c r="B15" s="20"/>
      <c r="C15" s="20"/>
      <c r="D15" s="20"/>
      <c r="E15" s="20"/>
      <c r="F15" s="20"/>
      <c r="G15" s="20"/>
      <c r="H15" s="20"/>
      <c r="I15" s="20"/>
      <c r="J15" s="20"/>
      <c r="K15" s="20"/>
      <c r="L15" s="20"/>
      <c r="M15" s="20"/>
      <c r="N15" s="20"/>
      <c r="O15" s="20"/>
    </row>
    <row r="16" customHeight="1" spans="1:15">
      <c r="A16" s="20"/>
      <c r="B16" s="20"/>
      <c r="C16" s="20"/>
      <c r="D16" s="20"/>
      <c r="E16" s="20"/>
      <c r="F16" s="20"/>
      <c r="G16" s="20"/>
      <c r="H16" s="20"/>
      <c r="I16" s="20"/>
      <c r="J16" s="20"/>
      <c r="K16" s="20"/>
      <c r="L16" s="20"/>
      <c r="M16" s="20"/>
      <c r="N16" s="20"/>
      <c r="O16" s="20"/>
    </row>
    <row r="17" customHeight="1" spans="1:15">
      <c r="A17" s="20"/>
      <c r="B17" s="20"/>
      <c r="C17" s="20"/>
      <c r="D17" s="20"/>
      <c r="E17" s="20"/>
      <c r="F17" s="20"/>
      <c r="G17" s="20"/>
      <c r="H17" s="20"/>
      <c r="I17" s="20"/>
      <c r="J17" s="20"/>
      <c r="K17" s="20"/>
      <c r="L17" s="20"/>
      <c r="M17" s="20"/>
      <c r="N17" s="20"/>
      <c r="O17" s="20"/>
    </row>
    <row r="18" customHeight="1" spans="1:15">
      <c r="A18" s="20"/>
      <c r="B18" s="20"/>
      <c r="C18" s="20"/>
      <c r="D18" s="20"/>
      <c r="E18" s="20"/>
      <c r="F18" s="20"/>
      <c r="G18" s="20"/>
      <c r="H18" s="20"/>
      <c r="I18" s="20"/>
      <c r="J18" s="20"/>
      <c r="K18" s="20"/>
      <c r="L18" s="20"/>
      <c r="M18" s="20"/>
      <c r="N18" s="20"/>
      <c r="O18" s="20"/>
    </row>
    <row r="19" customHeight="1" spans="1:15">
      <c r="A19" s="20"/>
      <c r="B19" s="20"/>
      <c r="C19" s="20"/>
      <c r="D19" s="20"/>
      <c r="E19" s="20"/>
      <c r="F19" s="20"/>
      <c r="G19" s="20"/>
      <c r="H19" s="20"/>
      <c r="I19" s="20"/>
      <c r="J19" s="20"/>
      <c r="K19" s="20"/>
      <c r="L19" s="20"/>
      <c r="M19" s="20"/>
      <c r="N19" s="20"/>
      <c r="O19" s="20"/>
    </row>
    <row r="20" customHeight="1" spans="1:15">
      <c r="A20" s="20"/>
      <c r="B20" s="20"/>
      <c r="C20" s="20"/>
      <c r="D20" s="20"/>
      <c r="E20" s="20"/>
      <c r="F20" s="20"/>
      <c r="G20" s="20"/>
      <c r="H20" s="20"/>
      <c r="I20" s="20"/>
      <c r="J20" s="20"/>
      <c r="K20" s="20"/>
      <c r="L20" s="20"/>
      <c r="M20" s="20"/>
      <c r="N20" s="20"/>
      <c r="O20" s="20"/>
    </row>
    <row r="21" customHeight="1" spans="1:15">
      <c r="A21" s="20"/>
      <c r="B21" s="20"/>
      <c r="C21" s="20"/>
      <c r="D21" s="20"/>
      <c r="E21" s="20"/>
      <c r="F21" s="20"/>
      <c r="G21" s="20"/>
      <c r="H21" s="20"/>
      <c r="I21" s="20"/>
      <c r="J21" s="20"/>
      <c r="K21" s="20"/>
      <c r="L21" s="20"/>
      <c r="M21" s="20"/>
      <c r="N21" s="20"/>
      <c r="O21" s="20"/>
    </row>
    <row r="22" customHeight="1" spans="1:15">
      <c r="A22" s="20"/>
      <c r="B22" s="20"/>
      <c r="C22" s="20"/>
      <c r="D22" s="20"/>
      <c r="E22" s="20"/>
      <c r="F22" s="20"/>
      <c r="G22" s="20"/>
      <c r="H22" s="20"/>
      <c r="I22" s="20"/>
      <c r="J22" s="20"/>
      <c r="K22" s="20"/>
      <c r="L22" s="20"/>
      <c r="M22" s="20"/>
      <c r="N22" s="20"/>
      <c r="O22" s="20"/>
    </row>
    <row r="23" customHeight="1" spans="1:15">
      <c r="A23" s="20"/>
      <c r="B23" s="20"/>
      <c r="C23" s="20"/>
      <c r="D23" s="20"/>
      <c r="E23" s="20"/>
      <c r="F23" s="20"/>
      <c r="G23" s="20"/>
      <c r="H23" s="20"/>
      <c r="I23" s="20"/>
      <c r="J23" s="20"/>
      <c r="K23" s="20"/>
      <c r="L23" s="20"/>
      <c r="M23" s="20"/>
      <c r="N23" s="20"/>
      <c r="O23" s="20"/>
    </row>
    <row r="24" customHeight="1" spans="1:15">
      <c r="A24" s="20"/>
      <c r="B24" s="20"/>
      <c r="C24" s="20"/>
      <c r="D24" s="20"/>
      <c r="E24" s="20"/>
      <c r="F24" s="20"/>
      <c r="G24" s="20"/>
      <c r="H24" s="20"/>
      <c r="I24" s="20"/>
      <c r="J24" s="20"/>
      <c r="K24" s="20"/>
      <c r="L24" s="20"/>
      <c r="M24" s="20"/>
      <c r="N24" s="20"/>
      <c r="O24" s="20"/>
    </row>
    <row r="25" customHeight="1" spans="1:15">
      <c r="A25" s="20"/>
      <c r="B25" s="20"/>
      <c r="C25" s="20"/>
      <c r="D25" s="20"/>
      <c r="E25" s="20"/>
      <c r="F25" s="20"/>
      <c r="G25" s="20"/>
      <c r="H25" s="20"/>
      <c r="I25" s="20"/>
      <c r="J25" s="20"/>
      <c r="K25" s="20"/>
      <c r="L25" s="20"/>
      <c r="M25" s="20"/>
      <c r="N25" s="20"/>
      <c r="O25" s="20"/>
    </row>
    <row r="26" customHeight="1" spans="1:15">
      <c r="A26" s="20"/>
      <c r="B26" s="20"/>
      <c r="C26" s="20"/>
      <c r="D26" s="20"/>
      <c r="E26" s="20"/>
      <c r="F26" s="20"/>
      <c r="G26" s="20"/>
      <c r="H26" s="20"/>
      <c r="I26" s="20"/>
      <c r="J26" s="20"/>
      <c r="K26" s="20"/>
      <c r="L26" s="20"/>
      <c r="M26" s="20"/>
      <c r="N26" s="20"/>
      <c r="O26" s="20"/>
    </row>
    <row r="27" customHeight="1" spans="1:15">
      <c r="A27" s="20"/>
      <c r="B27" s="20"/>
      <c r="C27" s="20"/>
      <c r="D27" s="20"/>
      <c r="E27" s="20"/>
      <c r="F27" s="20"/>
      <c r="G27" s="20"/>
      <c r="H27" s="20"/>
      <c r="I27" s="20"/>
      <c r="J27" s="20"/>
      <c r="K27" s="20"/>
      <c r="L27" s="20"/>
      <c r="M27" s="20"/>
      <c r="N27" s="20"/>
      <c r="O27" s="20"/>
    </row>
    <row r="28" customHeight="1" spans="1:15">
      <c r="A28" s="20"/>
      <c r="B28" s="20"/>
      <c r="C28" s="20"/>
      <c r="D28" s="20"/>
      <c r="E28" s="20"/>
      <c r="F28" s="20"/>
      <c r="G28" s="20"/>
      <c r="H28" s="20"/>
      <c r="I28" s="20"/>
      <c r="J28" s="20"/>
      <c r="K28" s="20"/>
      <c r="L28" s="20"/>
      <c r="M28" s="20"/>
      <c r="N28" s="20"/>
      <c r="O28" s="20"/>
    </row>
    <row r="29" customHeight="1" spans="1:15">
      <c r="A29" s="20"/>
      <c r="B29" s="20"/>
      <c r="C29" s="20"/>
      <c r="D29" s="20"/>
      <c r="E29" s="20"/>
      <c r="F29" s="20"/>
      <c r="G29" s="20"/>
      <c r="H29" s="20"/>
      <c r="I29" s="20"/>
      <c r="J29" s="20"/>
      <c r="K29" s="20"/>
      <c r="L29" s="20"/>
      <c r="M29" s="20"/>
      <c r="N29" s="20"/>
      <c r="O29" s="20"/>
    </row>
    <row r="30" customHeight="1" spans="1:15">
      <c r="A30" s="20"/>
      <c r="B30" s="20"/>
      <c r="C30" s="20"/>
      <c r="D30" s="20"/>
      <c r="E30" s="20"/>
      <c r="F30" s="20"/>
      <c r="G30" s="20"/>
      <c r="H30" s="20"/>
      <c r="I30" s="20"/>
      <c r="J30" s="20"/>
      <c r="K30" s="20"/>
      <c r="L30" s="20"/>
      <c r="M30" s="20"/>
      <c r="N30" s="20"/>
      <c r="O30" s="20"/>
    </row>
    <row r="31" customHeight="1" spans="1:15">
      <c r="A31" s="20"/>
      <c r="B31" s="20"/>
      <c r="C31" s="20"/>
      <c r="D31" s="20"/>
      <c r="E31" s="20"/>
      <c r="F31" s="20"/>
      <c r="G31" s="20"/>
      <c r="H31" s="20"/>
      <c r="I31" s="20"/>
      <c r="J31" s="20"/>
      <c r="K31" s="20"/>
      <c r="L31" s="20"/>
      <c r="M31" s="20"/>
      <c r="N31" s="20"/>
      <c r="O31" s="20"/>
    </row>
    <row r="32" customHeight="1" spans="1:15">
      <c r="A32" s="20"/>
      <c r="B32" s="20"/>
      <c r="C32" s="20"/>
      <c r="D32" s="20"/>
      <c r="E32" s="20"/>
      <c r="F32" s="20"/>
      <c r="G32" s="20"/>
      <c r="H32" s="20"/>
      <c r="I32" s="20"/>
      <c r="J32" s="20"/>
      <c r="K32" s="20"/>
      <c r="L32" s="20"/>
      <c r="M32" s="20"/>
      <c r="N32" s="20"/>
      <c r="O32" s="20"/>
    </row>
    <row r="33" customHeight="1" spans="1:15">
      <c r="A33" s="20"/>
      <c r="B33" s="20"/>
      <c r="C33" s="20"/>
      <c r="D33" s="20"/>
      <c r="E33" s="20"/>
      <c r="F33" s="20"/>
      <c r="G33" s="20"/>
      <c r="H33" s="20"/>
      <c r="I33" s="20"/>
      <c r="J33" s="20"/>
      <c r="K33" s="20"/>
      <c r="L33" s="20"/>
      <c r="M33" s="20"/>
      <c r="N33" s="20"/>
      <c r="O33" s="20"/>
    </row>
    <row r="34" customHeight="1" spans="1:15">
      <c r="A34" s="20"/>
      <c r="B34" s="20"/>
      <c r="C34" s="20"/>
      <c r="D34" s="20"/>
      <c r="E34" s="20"/>
      <c r="F34" s="20"/>
      <c r="G34" s="20"/>
      <c r="H34" s="20"/>
      <c r="I34" s="20"/>
      <c r="J34" s="20"/>
      <c r="K34" s="20"/>
      <c r="L34" s="20"/>
      <c r="M34" s="20"/>
      <c r="N34" s="20"/>
      <c r="O34" s="20"/>
    </row>
    <row r="35" customHeight="1" spans="1:15">
      <c r="A35" s="20"/>
      <c r="B35" s="20"/>
      <c r="C35" s="20"/>
      <c r="D35" s="20"/>
      <c r="E35" s="20"/>
      <c r="F35" s="20"/>
      <c r="G35" s="20"/>
      <c r="H35" s="20"/>
      <c r="I35" s="20"/>
      <c r="J35" s="20"/>
      <c r="K35" s="20"/>
      <c r="L35" s="20"/>
      <c r="M35" s="20"/>
      <c r="N35" s="20"/>
      <c r="O35" s="20"/>
    </row>
    <row r="36" customHeight="1" spans="1:15">
      <c r="A36" s="20"/>
      <c r="B36" s="20"/>
      <c r="C36" s="20"/>
      <c r="D36" s="20"/>
      <c r="E36" s="20"/>
      <c r="F36" s="20"/>
      <c r="G36" s="20"/>
      <c r="H36" s="20"/>
      <c r="I36" s="20"/>
      <c r="J36" s="20"/>
      <c r="K36" s="20"/>
      <c r="L36" s="20"/>
      <c r="M36" s="20"/>
      <c r="N36" s="20"/>
      <c r="O36" s="20"/>
    </row>
    <row r="37" customHeight="1" spans="1:15">
      <c r="A37" s="20"/>
      <c r="B37" s="20"/>
      <c r="C37" s="20"/>
      <c r="D37" s="20"/>
      <c r="E37" s="20"/>
      <c r="F37" s="20"/>
      <c r="G37" s="20"/>
      <c r="H37" s="20"/>
      <c r="I37" s="20"/>
      <c r="J37" s="20"/>
      <c r="K37" s="20"/>
      <c r="L37" s="20"/>
      <c r="M37" s="20"/>
      <c r="N37" s="20"/>
      <c r="O37" s="20"/>
    </row>
    <row r="38" customHeight="1" spans="1:15">
      <c r="A38" s="20"/>
      <c r="B38" s="20"/>
      <c r="C38" s="20"/>
      <c r="D38" s="20"/>
      <c r="E38" s="20"/>
      <c r="F38" s="20"/>
      <c r="G38" s="20"/>
      <c r="H38" s="20"/>
      <c r="I38" s="20"/>
      <c r="J38" s="20"/>
      <c r="K38" s="20"/>
      <c r="L38" s="20"/>
      <c r="M38" s="20"/>
      <c r="N38" s="20"/>
      <c r="O38" s="20"/>
    </row>
    <row r="39" customHeight="1" spans="1:15">
      <c r="A39" s="20"/>
      <c r="B39" s="20"/>
      <c r="C39" s="20"/>
      <c r="D39" s="20"/>
      <c r="E39" s="20"/>
      <c r="F39" s="20"/>
      <c r="G39" s="20"/>
      <c r="H39" s="20"/>
      <c r="I39" s="20"/>
      <c r="J39" s="20"/>
      <c r="K39" s="20"/>
      <c r="L39" s="20"/>
      <c r="M39" s="20"/>
      <c r="N39" s="20"/>
      <c r="O39" s="20"/>
    </row>
    <row r="40" customHeight="1" spans="1:15">
      <c r="A40" s="20"/>
      <c r="B40" s="39" t="s">
        <v>1728</v>
      </c>
      <c r="C40" s="20"/>
      <c r="D40" s="20"/>
      <c r="E40" s="20"/>
      <c r="F40" s="137" t="s">
        <v>1729</v>
      </c>
      <c r="G40" s="20"/>
      <c r="H40" s="20"/>
      <c r="I40" s="39" t="s">
        <v>1730</v>
      </c>
      <c r="J40" s="20"/>
      <c r="K40" s="20"/>
      <c r="L40" s="20"/>
      <c r="M40" s="20"/>
      <c r="N40" s="20"/>
      <c r="O40" s="39" t="s">
        <v>1731</v>
      </c>
    </row>
    <row r="41" customHeight="1" spans="1:15">
      <c r="A41" s="20"/>
      <c r="B41" s="39" t="s">
        <v>1732</v>
      </c>
      <c r="C41" s="20"/>
      <c r="D41" s="20"/>
      <c r="E41" s="20"/>
      <c r="F41" s="20"/>
      <c r="G41" s="20"/>
      <c r="H41" s="20"/>
      <c r="I41" s="20"/>
      <c r="J41" s="20"/>
      <c r="K41" s="20"/>
      <c r="L41" s="20"/>
      <c r="M41" s="20"/>
      <c r="N41" s="20"/>
      <c r="O41" s="20"/>
    </row>
    <row r="42" customHeight="1" spans="1:15">
      <c r="A42" s="20"/>
      <c r="B42" s="20"/>
      <c r="C42" s="20"/>
      <c r="D42" s="20"/>
      <c r="E42" s="20"/>
      <c r="F42" s="20"/>
      <c r="G42" s="20"/>
      <c r="H42" s="20"/>
      <c r="I42" s="20"/>
      <c r="J42" s="20"/>
      <c r="K42" s="20"/>
      <c r="L42" s="20"/>
      <c r="M42" s="20"/>
      <c r="N42" s="20"/>
      <c r="O42" s="20"/>
    </row>
    <row r="43" customHeight="1" spans="1:15">
      <c r="A43" s="20"/>
      <c r="B43" s="20"/>
      <c r="C43" s="20"/>
      <c r="D43" s="20"/>
      <c r="E43" s="20"/>
      <c r="F43" s="20"/>
      <c r="G43" s="20"/>
      <c r="H43" s="20"/>
      <c r="I43" s="20"/>
      <c r="J43" s="20"/>
      <c r="K43" s="20"/>
      <c r="L43" s="20"/>
      <c r="M43" s="20"/>
      <c r="N43" s="20"/>
      <c r="O43" s="20"/>
    </row>
    <row r="44" customHeight="1" spans="1:15">
      <c r="A44" s="20"/>
      <c r="B44" s="20"/>
      <c r="C44" s="20"/>
      <c r="D44" s="20"/>
      <c r="E44" s="20"/>
      <c r="F44" s="20"/>
      <c r="G44" s="20"/>
      <c r="H44" s="20"/>
      <c r="I44" s="20"/>
      <c r="J44" s="20"/>
      <c r="K44" s="20"/>
      <c r="L44" s="20"/>
      <c r="M44" s="20"/>
      <c r="N44" s="20"/>
      <c r="O44" s="20"/>
    </row>
    <row r="45" customHeight="1" spans="1:15">
      <c r="A45" s="20"/>
      <c r="B45" s="20"/>
      <c r="C45" s="20"/>
      <c r="D45" s="20"/>
      <c r="E45" s="20"/>
      <c r="F45" s="20"/>
      <c r="G45" s="20"/>
      <c r="H45" s="20"/>
      <c r="I45" s="20"/>
      <c r="J45" s="20"/>
      <c r="K45" s="20"/>
      <c r="L45" s="20"/>
      <c r="M45" s="20"/>
      <c r="N45" s="20"/>
      <c r="O45" s="20"/>
    </row>
    <row r="46" customHeight="1" spans="1:15">
      <c r="A46" s="20"/>
      <c r="B46" s="20"/>
      <c r="C46" s="20"/>
      <c r="D46" s="20"/>
      <c r="E46" s="20"/>
      <c r="F46" s="20"/>
      <c r="G46" s="20"/>
      <c r="H46" s="20"/>
      <c r="I46" s="20"/>
      <c r="J46" s="20"/>
      <c r="K46" s="20"/>
      <c r="L46" s="20"/>
      <c r="M46" s="20"/>
      <c r="N46" s="20"/>
      <c r="O46" s="20"/>
    </row>
    <row r="47" customHeight="1" spans="1:15">
      <c r="A47" s="20"/>
      <c r="B47" s="20"/>
      <c r="C47" s="20"/>
      <c r="D47" s="20"/>
      <c r="E47" s="20"/>
      <c r="F47" s="20"/>
      <c r="G47" s="20"/>
      <c r="H47" s="20"/>
      <c r="I47" s="20"/>
      <c r="J47" s="20"/>
      <c r="K47" s="20"/>
      <c r="L47" s="20"/>
      <c r="M47" s="20"/>
      <c r="N47" s="20"/>
      <c r="O47" s="20"/>
    </row>
    <row r="48" customHeight="1" spans="1:15">
      <c r="A48" s="20"/>
      <c r="B48" s="20"/>
      <c r="C48" s="20"/>
      <c r="D48" s="20"/>
      <c r="E48" s="20"/>
      <c r="F48" s="20"/>
      <c r="G48" s="20"/>
      <c r="H48" s="20"/>
      <c r="I48" s="20"/>
      <c r="J48" s="20"/>
      <c r="K48" s="20"/>
      <c r="L48" s="20"/>
      <c r="M48" s="20"/>
      <c r="N48" s="20"/>
      <c r="O48" s="20"/>
    </row>
    <row r="49" customHeight="1" spans="1:15">
      <c r="A49" s="20"/>
      <c r="B49" s="20"/>
      <c r="C49" s="20"/>
      <c r="D49" s="20"/>
      <c r="E49" s="20"/>
      <c r="F49" s="20"/>
      <c r="G49" s="20"/>
      <c r="H49" s="20"/>
      <c r="I49" s="20"/>
      <c r="J49" s="20"/>
      <c r="K49" s="20"/>
      <c r="L49" s="20"/>
      <c r="M49" s="20"/>
      <c r="N49" s="20"/>
      <c r="O49" s="20"/>
    </row>
    <row r="50" customHeight="1" spans="1:15">
      <c r="A50" s="20"/>
      <c r="B50" s="20"/>
      <c r="C50" s="20"/>
      <c r="D50" s="20"/>
      <c r="E50" s="20"/>
      <c r="F50" s="20"/>
      <c r="G50" s="20"/>
      <c r="H50" s="20"/>
      <c r="I50" s="20"/>
      <c r="J50" s="20"/>
      <c r="K50" s="20"/>
      <c r="L50" s="20"/>
      <c r="M50" s="20"/>
      <c r="N50" s="20"/>
      <c r="O50" s="20"/>
    </row>
    <row r="51" customHeight="1" spans="1:15">
      <c r="A51" s="20"/>
      <c r="B51" s="20"/>
      <c r="C51" s="20"/>
      <c r="D51" s="20"/>
      <c r="E51" s="20"/>
      <c r="F51" s="20"/>
      <c r="G51" s="20"/>
      <c r="H51" s="20"/>
      <c r="I51" s="20"/>
      <c r="J51" s="20"/>
      <c r="K51" s="20"/>
      <c r="L51" s="20"/>
      <c r="M51" s="20"/>
      <c r="N51" s="20"/>
      <c r="O51" s="20"/>
    </row>
    <row r="52" customHeight="1" spans="1:15">
      <c r="A52" s="20"/>
      <c r="B52" s="20"/>
      <c r="C52" s="20"/>
      <c r="D52" s="20"/>
      <c r="E52" s="20"/>
      <c r="F52" s="20"/>
      <c r="G52" s="20"/>
      <c r="H52" s="20"/>
      <c r="I52" s="20"/>
      <c r="J52" s="20"/>
      <c r="K52" s="20"/>
      <c r="L52" s="20"/>
      <c r="M52" s="20"/>
      <c r="N52" s="20"/>
      <c r="O52" s="20"/>
    </row>
    <row r="53" customHeight="1" spans="1:15">
      <c r="A53" s="20"/>
      <c r="B53" s="20"/>
      <c r="C53" s="20"/>
      <c r="D53" s="20"/>
      <c r="E53" s="20"/>
      <c r="F53" s="20"/>
      <c r="G53" s="20"/>
      <c r="H53" s="20"/>
      <c r="I53" s="20"/>
      <c r="J53" s="20"/>
      <c r="K53" s="20"/>
      <c r="L53" s="20"/>
      <c r="M53" s="20"/>
      <c r="N53" s="20"/>
      <c r="O53" s="20"/>
    </row>
    <row r="54" customHeight="1" spans="1:15">
      <c r="A54" s="20"/>
      <c r="B54" s="20"/>
      <c r="C54" s="20"/>
      <c r="D54" s="20"/>
      <c r="E54" s="20"/>
      <c r="F54" s="20"/>
      <c r="G54" s="20"/>
      <c r="H54" s="20"/>
      <c r="I54" s="20"/>
      <c r="J54" s="20"/>
      <c r="K54" s="20"/>
      <c r="L54" s="20"/>
      <c r="M54" s="20"/>
      <c r="N54" s="20"/>
      <c r="O54" s="20"/>
    </row>
    <row r="55" customHeight="1" spans="1:15">
      <c r="A55" s="20"/>
      <c r="B55" s="20"/>
      <c r="C55" s="20"/>
      <c r="D55" s="20"/>
      <c r="E55" s="20"/>
      <c r="F55" s="20"/>
      <c r="G55" s="20"/>
      <c r="H55" s="20"/>
      <c r="I55" s="20"/>
      <c r="J55" s="20"/>
      <c r="K55" s="20"/>
      <c r="L55" s="20"/>
      <c r="M55" s="20"/>
      <c r="N55" s="20"/>
      <c r="O55" s="20"/>
    </row>
    <row r="56" customHeight="1" spans="1:15">
      <c r="A56" s="20"/>
      <c r="B56" s="20"/>
      <c r="C56" s="20"/>
      <c r="D56" s="20"/>
      <c r="E56" s="20"/>
      <c r="F56" s="20"/>
      <c r="G56" s="20"/>
      <c r="H56" s="20"/>
      <c r="I56" s="20"/>
      <c r="J56" s="20"/>
      <c r="K56" s="20"/>
      <c r="L56" s="20"/>
      <c r="M56" s="20"/>
      <c r="N56" s="20"/>
      <c r="O56" s="20"/>
    </row>
    <row r="57" customHeight="1" spans="1:15">
      <c r="A57" s="20"/>
      <c r="B57" s="20"/>
      <c r="C57" s="20"/>
      <c r="D57" s="20"/>
      <c r="E57" s="20"/>
      <c r="F57" s="20"/>
      <c r="G57" s="20"/>
      <c r="H57" s="20"/>
      <c r="I57" s="20"/>
      <c r="J57" s="20"/>
      <c r="K57" s="20"/>
      <c r="L57" s="20"/>
      <c r="M57" s="20"/>
      <c r="N57" s="20"/>
      <c r="O57" s="20"/>
    </row>
    <row r="58" customHeight="1" spans="1:15">
      <c r="A58" s="20"/>
      <c r="B58" s="20"/>
      <c r="C58" s="20"/>
      <c r="D58" s="20"/>
      <c r="E58" s="20"/>
      <c r="F58" s="20"/>
      <c r="G58" s="20"/>
      <c r="H58" s="20"/>
      <c r="I58" s="20"/>
      <c r="J58" s="20"/>
      <c r="K58" s="20"/>
      <c r="L58" s="20"/>
      <c r="M58" s="20"/>
      <c r="N58" s="20"/>
      <c r="O58" s="20"/>
    </row>
    <row r="59" customHeight="1" spans="1:15">
      <c r="A59" s="20"/>
      <c r="B59" s="20"/>
      <c r="C59" s="20"/>
      <c r="D59" s="20"/>
      <c r="E59" s="20"/>
      <c r="F59" s="20"/>
      <c r="G59" s="20"/>
      <c r="H59" s="20"/>
      <c r="I59" s="20"/>
      <c r="J59" s="20"/>
      <c r="K59" s="20"/>
      <c r="L59" s="20"/>
      <c r="M59" s="20"/>
      <c r="N59" s="20"/>
      <c r="O59" s="20"/>
    </row>
    <row r="60" customHeight="1" spans="1:15">
      <c r="A60" s="20"/>
      <c r="B60" s="20"/>
      <c r="C60" s="20"/>
      <c r="D60" s="20"/>
      <c r="E60" s="20"/>
      <c r="F60" s="20"/>
      <c r="G60" s="20"/>
      <c r="H60" s="20"/>
      <c r="I60" s="20"/>
      <c r="J60" s="20"/>
      <c r="K60" s="20"/>
      <c r="L60" s="20"/>
      <c r="M60" s="20"/>
      <c r="N60" s="20"/>
      <c r="O60" s="20"/>
    </row>
    <row r="61" customHeight="1" spans="1:15">
      <c r="A61" s="20"/>
      <c r="B61" s="20"/>
      <c r="C61" s="20"/>
      <c r="D61" s="20"/>
      <c r="E61" s="20"/>
      <c r="F61" s="20"/>
      <c r="G61" s="20"/>
      <c r="H61" s="20"/>
      <c r="I61" s="20"/>
      <c r="J61" s="20"/>
      <c r="K61" s="20"/>
      <c r="L61" s="20"/>
      <c r="M61" s="20"/>
      <c r="N61" s="20"/>
      <c r="O61" s="20"/>
    </row>
    <row r="62" customHeight="1" spans="1:15">
      <c r="A62" s="20"/>
      <c r="B62" s="20"/>
      <c r="C62" s="20"/>
      <c r="D62" s="20"/>
      <c r="E62" s="20"/>
      <c r="F62" s="20"/>
      <c r="G62" s="20"/>
      <c r="H62" s="20"/>
      <c r="I62" s="20"/>
      <c r="J62" s="20"/>
      <c r="K62" s="20"/>
      <c r="L62" s="20"/>
      <c r="M62" s="20"/>
      <c r="N62" s="20"/>
      <c r="O62" s="20"/>
    </row>
    <row r="63" customHeight="1" spans="1:15">
      <c r="A63" s="20"/>
      <c r="B63" s="20"/>
      <c r="C63" s="20"/>
      <c r="D63" s="20"/>
      <c r="E63" s="20"/>
      <c r="F63" s="20"/>
      <c r="G63" s="20"/>
      <c r="H63" s="20"/>
      <c r="I63" s="20"/>
      <c r="J63" s="20"/>
      <c r="K63" s="20"/>
      <c r="L63" s="20"/>
      <c r="M63" s="20"/>
      <c r="N63" s="20"/>
      <c r="O63" s="20"/>
    </row>
    <row r="64" customHeight="1" spans="1:15">
      <c r="A64" s="20"/>
      <c r="B64" s="20"/>
      <c r="C64" s="20"/>
      <c r="D64" s="20"/>
      <c r="E64" s="20"/>
      <c r="F64" s="20"/>
      <c r="G64" s="20"/>
      <c r="H64" s="20"/>
      <c r="I64" s="20"/>
      <c r="J64" s="20"/>
      <c r="K64" s="20"/>
      <c r="L64" s="20"/>
      <c r="M64" s="20"/>
      <c r="N64" s="20"/>
      <c r="O64" s="20"/>
    </row>
    <row r="65" customHeight="1" spans="1:15">
      <c r="A65" s="20"/>
      <c r="B65" s="20"/>
      <c r="C65" s="20"/>
      <c r="D65" s="20"/>
      <c r="E65" s="20"/>
      <c r="F65" s="20"/>
      <c r="G65" s="20"/>
      <c r="H65" s="20"/>
      <c r="I65" s="20"/>
      <c r="J65" s="20"/>
      <c r="K65" s="20"/>
      <c r="L65" s="20"/>
      <c r="M65" s="20"/>
      <c r="N65" s="20"/>
      <c r="O65" s="20"/>
    </row>
    <row r="66" customHeight="1" spans="1:15">
      <c r="A66" s="20"/>
      <c r="B66" s="20"/>
      <c r="C66" s="20"/>
      <c r="D66" s="20"/>
      <c r="E66" s="20"/>
      <c r="F66" s="20"/>
      <c r="G66" s="20"/>
      <c r="H66" s="20"/>
      <c r="I66" s="20"/>
      <c r="J66" s="20"/>
      <c r="K66" s="20"/>
      <c r="L66" s="20"/>
      <c r="M66" s="20"/>
      <c r="N66" s="20"/>
      <c r="O66" s="20"/>
    </row>
    <row r="67" customHeight="1" spans="1:15">
      <c r="A67" s="20"/>
      <c r="B67" s="20"/>
      <c r="C67" s="20"/>
      <c r="D67" s="20"/>
      <c r="E67" s="20"/>
      <c r="F67" s="20"/>
      <c r="G67" s="20"/>
      <c r="H67" s="20"/>
      <c r="I67" s="20"/>
      <c r="J67" s="20"/>
      <c r="K67" s="20"/>
      <c r="L67" s="20"/>
      <c r="M67" s="20"/>
      <c r="N67" s="20"/>
      <c r="O67" s="20"/>
    </row>
    <row r="68" customHeight="1" spans="1:15">
      <c r="A68" s="20"/>
      <c r="B68" s="20"/>
      <c r="C68" s="20"/>
      <c r="D68" s="20"/>
      <c r="E68" s="20"/>
      <c r="F68" s="20"/>
      <c r="G68" s="20"/>
      <c r="H68" s="20"/>
      <c r="I68" s="20"/>
      <c r="J68" s="20"/>
      <c r="K68" s="20"/>
      <c r="L68" s="20"/>
      <c r="M68" s="20"/>
      <c r="N68" s="20"/>
      <c r="O68" s="20"/>
    </row>
    <row r="69" customHeight="1" spans="1:15">
      <c r="A69" s="20"/>
      <c r="B69" s="20"/>
      <c r="C69" s="20"/>
      <c r="D69" s="20"/>
      <c r="E69" s="20"/>
      <c r="F69" s="20"/>
      <c r="G69" s="20"/>
      <c r="H69" s="20"/>
      <c r="I69" s="20"/>
      <c r="J69" s="20"/>
      <c r="K69" s="20"/>
      <c r="L69" s="20"/>
      <c r="M69" s="20"/>
      <c r="N69" s="20"/>
      <c r="O69" s="20"/>
    </row>
    <row r="70" customHeight="1" spans="1:15">
      <c r="A70" s="20"/>
      <c r="B70" s="20"/>
      <c r="C70" s="20"/>
      <c r="D70" s="20"/>
      <c r="E70" s="20"/>
      <c r="F70" s="20"/>
      <c r="G70" s="20"/>
      <c r="H70" s="20"/>
      <c r="I70" s="20"/>
      <c r="J70" s="20"/>
      <c r="K70" s="20"/>
      <c r="L70" s="20"/>
      <c r="M70" s="20"/>
      <c r="N70" s="20"/>
      <c r="O70" s="20"/>
    </row>
    <row r="71" customHeight="1" spans="1:15">
      <c r="A71" s="20"/>
      <c r="B71" s="20"/>
      <c r="C71" s="20"/>
      <c r="D71" s="20"/>
      <c r="E71" s="20"/>
      <c r="F71" s="20"/>
      <c r="G71" s="20"/>
      <c r="H71" s="20"/>
      <c r="I71" s="20"/>
      <c r="J71" s="20"/>
      <c r="K71" s="20"/>
      <c r="L71" s="20"/>
      <c r="M71" s="20"/>
      <c r="N71" s="20"/>
      <c r="O71" s="20"/>
    </row>
    <row r="72" customHeight="1" spans="1:15">
      <c r="A72" s="20"/>
      <c r="B72" s="20"/>
      <c r="C72" s="20"/>
      <c r="D72" s="20"/>
      <c r="E72" s="20"/>
      <c r="F72" s="20"/>
      <c r="G72" s="20"/>
      <c r="H72" s="20"/>
      <c r="I72" s="20"/>
      <c r="J72" s="20"/>
      <c r="K72" s="20"/>
      <c r="L72" s="20"/>
      <c r="M72" s="20"/>
      <c r="N72" s="20"/>
      <c r="O72" s="20"/>
    </row>
    <row r="73" customHeight="1" spans="1:15">
      <c r="A73" s="20"/>
      <c r="B73" s="20"/>
      <c r="C73" s="20"/>
      <c r="D73" s="20"/>
      <c r="E73" s="20"/>
      <c r="F73" s="20"/>
      <c r="G73" s="20"/>
      <c r="H73" s="20"/>
      <c r="I73" s="20"/>
      <c r="J73" s="20"/>
      <c r="K73" s="20"/>
      <c r="L73" s="20"/>
      <c r="M73" s="20"/>
      <c r="N73" s="20"/>
      <c r="O73" s="20"/>
    </row>
    <row r="74" ht="12.45" customHeight="1" spans="1:15">
      <c r="A74" s="20"/>
      <c r="B74" s="39" t="s">
        <v>1733</v>
      </c>
      <c r="C74" s="20"/>
      <c r="D74" s="20"/>
      <c r="E74" s="20"/>
      <c r="F74" s="20"/>
      <c r="G74" s="20"/>
      <c r="H74" s="20"/>
      <c r="I74" s="20"/>
      <c r="J74" s="20"/>
      <c r="K74" s="20"/>
      <c r="L74" s="20"/>
      <c r="M74" s="39" t="s">
        <v>1734</v>
      </c>
      <c r="N74" s="20"/>
      <c r="O74" s="20"/>
    </row>
    <row r="75" customHeight="1" spans="1:15">
      <c r="A75" s="20"/>
      <c r="B75" s="20"/>
      <c r="C75" s="20"/>
      <c r="D75" s="20"/>
      <c r="E75" s="20"/>
      <c r="F75" s="20"/>
      <c r="G75" s="20"/>
      <c r="H75" s="20"/>
      <c r="I75" s="20"/>
      <c r="J75" s="20"/>
      <c r="K75" s="20"/>
      <c r="L75" s="20"/>
      <c r="M75" s="20"/>
      <c r="N75" s="20"/>
      <c r="O75" s="20"/>
    </row>
    <row r="76" customHeight="1" spans="1:15">
      <c r="A76" s="20"/>
      <c r="B76" s="20"/>
      <c r="C76" s="20"/>
      <c r="D76" s="20"/>
      <c r="E76" s="20"/>
      <c r="F76" s="20"/>
      <c r="G76" s="20"/>
      <c r="H76" s="20"/>
      <c r="I76" s="20"/>
      <c r="J76" s="20"/>
      <c r="K76" s="20"/>
      <c r="L76" s="20"/>
      <c r="M76" s="20"/>
      <c r="N76" s="20"/>
      <c r="O76" s="20"/>
    </row>
    <row r="77" customHeight="1" spans="1:15">
      <c r="A77" s="20"/>
      <c r="B77" s="20"/>
      <c r="C77" s="20"/>
      <c r="D77" s="20"/>
      <c r="E77" s="20"/>
      <c r="F77" s="20"/>
      <c r="G77" s="20"/>
      <c r="H77" s="20"/>
      <c r="I77" s="20"/>
      <c r="J77" s="20"/>
      <c r="K77" s="20"/>
      <c r="L77" s="20"/>
      <c r="M77" s="20"/>
      <c r="N77" s="20"/>
      <c r="O77" s="20"/>
    </row>
    <row r="78" customHeight="1" spans="1:15">
      <c r="A78" s="20"/>
      <c r="B78" s="20"/>
      <c r="C78" s="20"/>
      <c r="D78" s="20"/>
      <c r="E78" s="20"/>
      <c r="F78" s="20"/>
      <c r="G78" s="20"/>
      <c r="H78" s="20"/>
      <c r="I78" s="20"/>
      <c r="J78" s="20"/>
      <c r="K78" s="20"/>
      <c r="L78" s="20"/>
      <c r="M78" s="20"/>
      <c r="N78" s="20"/>
      <c r="O78" s="20"/>
    </row>
    <row r="79" customHeight="1" spans="1:15">
      <c r="A79" s="20"/>
      <c r="B79" s="20"/>
      <c r="C79" s="20"/>
      <c r="D79" s="20"/>
      <c r="E79" s="20"/>
      <c r="F79" s="20"/>
      <c r="G79" s="20"/>
      <c r="H79" s="20"/>
      <c r="I79" s="20"/>
      <c r="J79" s="20"/>
      <c r="K79" s="20"/>
      <c r="L79" s="20"/>
      <c r="M79" s="20"/>
      <c r="N79" s="20"/>
      <c r="O79" s="20"/>
    </row>
    <row r="80" customHeight="1" spans="1:15">
      <c r="A80" s="20"/>
      <c r="B80" s="20"/>
      <c r="C80" s="20"/>
      <c r="D80" s="20"/>
      <c r="E80" s="20"/>
      <c r="F80" s="20"/>
      <c r="G80" s="20"/>
      <c r="H80" s="20"/>
      <c r="I80" s="20"/>
      <c r="J80" s="20"/>
      <c r="K80" s="20"/>
      <c r="L80" s="20"/>
      <c r="M80" s="20"/>
      <c r="N80" s="20"/>
      <c r="O80" s="20"/>
    </row>
    <row r="81" customHeight="1" spans="1:15">
      <c r="A81" s="20"/>
      <c r="B81" s="20"/>
      <c r="C81" s="20"/>
      <c r="D81" s="20"/>
      <c r="E81" s="20"/>
      <c r="F81" s="20"/>
      <c r="G81" s="20"/>
      <c r="H81" s="20"/>
      <c r="I81" s="20"/>
      <c r="J81" s="20"/>
      <c r="K81" s="20"/>
      <c r="L81" s="20"/>
      <c r="M81" s="20"/>
      <c r="N81" s="20"/>
      <c r="O81" s="20"/>
    </row>
    <row r="82" customHeight="1" spans="1:15">
      <c r="A82" s="20"/>
      <c r="B82" s="20"/>
      <c r="C82" s="20"/>
      <c r="D82" s="20"/>
      <c r="E82" s="20"/>
      <c r="F82" s="20"/>
      <c r="G82" s="20"/>
      <c r="H82" s="20"/>
      <c r="I82" s="20"/>
      <c r="J82" s="20"/>
      <c r="K82" s="20"/>
      <c r="L82" s="20"/>
      <c r="M82" s="20"/>
      <c r="N82" s="20"/>
      <c r="O82" s="20"/>
    </row>
    <row r="83" customHeight="1" spans="1:15">
      <c r="A83" s="20"/>
      <c r="B83" s="20"/>
      <c r="C83" s="20"/>
      <c r="D83" s="20"/>
      <c r="E83" s="20"/>
      <c r="F83" s="20"/>
      <c r="G83" s="20"/>
      <c r="H83" s="20"/>
      <c r="I83" s="20"/>
      <c r="J83" s="20"/>
      <c r="K83" s="20"/>
      <c r="L83" s="20"/>
      <c r="M83" s="20"/>
      <c r="N83" s="20"/>
      <c r="O83" s="20"/>
    </row>
    <row r="84" customHeight="1" spans="1:15">
      <c r="A84" s="20"/>
      <c r="B84" s="20"/>
      <c r="C84" s="20"/>
      <c r="D84" s="20"/>
      <c r="E84" s="20"/>
      <c r="F84" s="20"/>
      <c r="G84" s="20"/>
      <c r="H84" s="20"/>
      <c r="I84" s="20"/>
      <c r="J84" s="20"/>
      <c r="K84" s="20"/>
      <c r="L84" s="20"/>
      <c r="M84" s="20"/>
      <c r="N84" s="20"/>
      <c r="O84" s="20"/>
    </row>
    <row r="85" customHeight="1" spans="1:15">
      <c r="A85" s="20"/>
      <c r="B85" s="20"/>
      <c r="C85" s="20"/>
      <c r="D85" s="20"/>
      <c r="E85" s="20"/>
      <c r="F85" s="20"/>
      <c r="G85" s="20"/>
      <c r="H85" s="20"/>
      <c r="I85" s="20"/>
      <c r="J85" s="20"/>
      <c r="K85" s="20"/>
      <c r="L85" s="20"/>
      <c r="M85" s="20"/>
      <c r="N85" s="20"/>
      <c r="O85" s="20"/>
    </row>
    <row r="86" customHeight="1" spans="1:15">
      <c r="A86" s="20"/>
      <c r="B86" s="20"/>
      <c r="C86" s="20"/>
      <c r="D86" s="20"/>
      <c r="E86" s="20"/>
      <c r="F86" s="20"/>
      <c r="G86" s="20"/>
      <c r="H86" s="20"/>
      <c r="I86" s="20"/>
      <c r="J86" s="20"/>
      <c r="K86" s="20"/>
      <c r="L86" s="20"/>
      <c r="M86" s="20"/>
      <c r="N86" s="20"/>
      <c r="O86" s="20"/>
    </row>
    <row r="87" customHeight="1" spans="1:15">
      <c r="A87" s="20"/>
      <c r="B87" s="20"/>
      <c r="C87" s="20"/>
      <c r="D87" s="20"/>
      <c r="E87" s="20"/>
      <c r="F87" s="20"/>
      <c r="G87" s="20"/>
      <c r="H87" s="20"/>
      <c r="I87" s="20"/>
      <c r="J87" s="20"/>
      <c r="K87" s="20"/>
      <c r="L87" s="20"/>
      <c r="M87" s="20"/>
      <c r="N87" s="20"/>
      <c r="O87" s="20"/>
    </row>
    <row r="88" customHeight="1" spans="1:15">
      <c r="A88" s="20"/>
      <c r="B88" s="20"/>
      <c r="C88" s="20"/>
      <c r="D88" s="20"/>
      <c r="E88" s="20"/>
      <c r="F88" s="20"/>
      <c r="G88" s="20"/>
      <c r="H88" s="20"/>
      <c r="I88" s="20"/>
      <c r="J88" s="20"/>
      <c r="K88" s="20"/>
      <c r="L88" s="20"/>
      <c r="M88" s="20"/>
      <c r="N88" s="20"/>
      <c r="O88" s="20"/>
    </row>
    <row r="89" customHeight="1" spans="1:15">
      <c r="A89" s="20"/>
      <c r="B89" s="20"/>
      <c r="C89" s="20"/>
      <c r="D89" s="20"/>
      <c r="E89" s="20"/>
      <c r="F89" s="20"/>
      <c r="G89" s="20"/>
      <c r="H89" s="20"/>
      <c r="I89" s="20"/>
      <c r="J89" s="20"/>
      <c r="K89" s="20"/>
      <c r="L89" s="20"/>
      <c r="M89" s="20"/>
      <c r="N89" s="20"/>
      <c r="O89" s="20"/>
    </row>
    <row r="90" customHeight="1" spans="1:15">
      <c r="A90" s="20"/>
      <c r="B90" s="20"/>
      <c r="C90" s="20"/>
      <c r="D90" s="20"/>
      <c r="E90" s="20"/>
      <c r="F90" s="20"/>
      <c r="G90" s="20"/>
      <c r="H90" s="20"/>
      <c r="I90" s="20"/>
      <c r="J90" s="20"/>
      <c r="K90" s="20"/>
      <c r="L90" s="20"/>
      <c r="M90" s="20"/>
      <c r="N90" s="20"/>
      <c r="O90" s="20"/>
    </row>
    <row r="91" customHeight="1" spans="1:15">
      <c r="A91" s="20"/>
      <c r="B91" s="20"/>
      <c r="C91" s="20"/>
      <c r="D91" s="20"/>
      <c r="E91" s="20"/>
      <c r="F91" s="20"/>
      <c r="G91" s="20"/>
      <c r="H91" s="20"/>
      <c r="I91" s="20"/>
      <c r="J91" s="20"/>
      <c r="K91" s="20"/>
      <c r="L91" s="20"/>
      <c r="M91" s="20"/>
      <c r="N91" s="20"/>
      <c r="O91" s="20"/>
    </row>
    <row r="92" customHeight="1" spans="1:15">
      <c r="A92" s="20"/>
      <c r="B92" s="20"/>
      <c r="C92" s="20"/>
      <c r="D92" s="20"/>
      <c r="E92" s="20"/>
      <c r="F92" s="20"/>
      <c r="G92" s="20"/>
      <c r="H92" s="20"/>
      <c r="I92" s="20"/>
      <c r="J92" s="20"/>
      <c r="K92" s="20"/>
      <c r="L92" s="20"/>
      <c r="M92" s="20"/>
      <c r="N92" s="20"/>
      <c r="O92" s="20"/>
    </row>
    <row r="93" customHeight="1" spans="1:15">
      <c r="A93" s="20"/>
      <c r="B93" s="20"/>
      <c r="C93" s="20"/>
      <c r="D93" s="20"/>
      <c r="E93" s="20"/>
      <c r="F93" s="20"/>
      <c r="G93" s="20"/>
      <c r="H93" s="20"/>
      <c r="I93" s="20"/>
      <c r="J93" s="20"/>
      <c r="K93" s="20"/>
      <c r="L93" s="20"/>
      <c r="M93" s="20"/>
      <c r="N93" s="20"/>
      <c r="O93" s="20"/>
    </row>
    <row r="94" customHeight="1" spans="1:15">
      <c r="A94" s="20"/>
      <c r="B94" s="20"/>
      <c r="C94" s="20"/>
      <c r="D94" s="20"/>
      <c r="E94" s="20"/>
      <c r="F94" s="20"/>
      <c r="G94" s="20"/>
      <c r="H94" s="20"/>
      <c r="I94" s="20"/>
      <c r="J94" s="20"/>
      <c r="K94" s="20"/>
      <c r="L94" s="20"/>
      <c r="M94" s="20"/>
      <c r="N94" s="20"/>
      <c r="O94" s="20"/>
    </row>
    <row r="95" customHeight="1" spans="1:15">
      <c r="A95" s="20"/>
      <c r="B95" s="20"/>
      <c r="C95" s="20"/>
      <c r="D95" s="20"/>
      <c r="E95" s="20"/>
      <c r="F95" s="20"/>
      <c r="G95" s="20"/>
      <c r="H95" s="20"/>
      <c r="I95" s="20"/>
      <c r="J95" s="20"/>
      <c r="K95" s="20"/>
      <c r="L95" s="20"/>
      <c r="M95" s="20"/>
      <c r="N95" s="20"/>
      <c r="O95" s="20"/>
    </row>
    <row r="96" customHeight="1" spans="1:15">
      <c r="A96" s="20"/>
      <c r="B96" s="20"/>
      <c r="C96" s="20"/>
      <c r="D96" s="20"/>
      <c r="E96" s="20"/>
      <c r="F96" s="20"/>
      <c r="G96" s="20"/>
      <c r="H96" s="20"/>
      <c r="I96" s="20"/>
      <c r="J96" s="20"/>
      <c r="K96" s="20"/>
      <c r="L96" s="20"/>
      <c r="M96" s="20"/>
      <c r="N96" s="20"/>
      <c r="O96" s="20"/>
    </row>
    <row r="97" customHeight="1" spans="1:15">
      <c r="A97" s="20"/>
      <c r="B97" s="20"/>
      <c r="C97" s="20"/>
      <c r="D97" s="20"/>
      <c r="E97" s="20"/>
      <c r="F97" s="20"/>
      <c r="G97" s="20"/>
      <c r="H97" s="20"/>
      <c r="I97" s="20"/>
      <c r="J97" s="20"/>
      <c r="K97" s="20"/>
      <c r="L97" s="20"/>
      <c r="M97" s="20"/>
      <c r="N97" s="20"/>
      <c r="O97" s="20"/>
    </row>
    <row r="98" customHeight="1" spans="1:15">
      <c r="A98" s="20"/>
      <c r="B98" s="20"/>
      <c r="C98" s="20"/>
      <c r="D98" s="20"/>
      <c r="E98" s="20"/>
      <c r="F98" s="20"/>
      <c r="G98" s="20"/>
      <c r="H98" s="20"/>
      <c r="I98" s="20"/>
      <c r="J98" s="20"/>
      <c r="K98" s="20"/>
      <c r="L98" s="20"/>
      <c r="M98" s="20"/>
      <c r="N98" s="20"/>
      <c r="O98" s="20"/>
    </row>
    <row r="99" customHeight="1" spans="1:15">
      <c r="A99" s="20"/>
      <c r="B99" s="20"/>
      <c r="C99" s="20"/>
      <c r="D99" s="20"/>
      <c r="E99" s="20"/>
      <c r="F99" s="20"/>
      <c r="G99" s="20"/>
      <c r="H99" s="20"/>
      <c r="I99" s="20"/>
      <c r="J99" s="20"/>
      <c r="K99" s="20"/>
      <c r="L99" s="20"/>
      <c r="M99" s="20"/>
      <c r="N99" s="20"/>
      <c r="O99" s="20"/>
    </row>
    <row r="100" customHeight="1" spans="1:15">
      <c r="A100" s="20"/>
      <c r="B100" s="20"/>
      <c r="C100" s="20"/>
      <c r="D100" s="20"/>
      <c r="E100" s="20"/>
      <c r="F100" s="20"/>
      <c r="G100" s="20"/>
      <c r="H100" s="20"/>
      <c r="I100" s="20"/>
      <c r="J100" s="20"/>
      <c r="K100" s="20"/>
      <c r="L100" s="20"/>
      <c r="M100" s="20"/>
      <c r="N100" s="20"/>
      <c r="O100" s="20"/>
    </row>
    <row r="101" customHeight="1" spans="1:15">
      <c r="A101" s="20"/>
      <c r="B101" s="20"/>
      <c r="C101" s="20"/>
      <c r="D101" s="20"/>
      <c r="E101" s="20"/>
      <c r="F101" s="20"/>
      <c r="G101" s="20"/>
      <c r="H101" s="20"/>
      <c r="I101" s="20"/>
      <c r="J101" s="20"/>
      <c r="K101" s="20"/>
      <c r="L101" s="20"/>
      <c r="M101" s="20"/>
      <c r="N101" s="20"/>
      <c r="O101" s="20"/>
    </row>
    <row r="102" customHeight="1" spans="1:15">
      <c r="A102" s="20"/>
      <c r="B102" s="20"/>
      <c r="C102" s="20"/>
      <c r="D102" s="20"/>
      <c r="E102" s="20"/>
      <c r="F102" s="20"/>
      <c r="G102" s="20"/>
      <c r="H102" s="20"/>
      <c r="I102" s="20"/>
      <c r="J102" s="20"/>
      <c r="K102" s="20"/>
      <c r="L102" s="20"/>
      <c r="M102" s="20"/>
      <c r="N102" s="20"/>
      <c r="O102" s="20"/>
    </row>
    <row r="103" ht="12.45" customHeight="1" spans="1:15">
      <c r="A103" s="20"/>
      <c r="B103" s="20"/>
      <c r="C103" s="39" t="s">
        <v>1735</v>
      </c>
      <c r="D103" s="20"/>
      <c r="E103" s="20"/>
      <c r="F103" s="20"/>
      <c r="G103" s="20"/>
      <c r="H103" s="20"/>
      <c r="I103" s="20"/>
      <c r="J103" s="20"/>
      <c r="K103" s="20"/>
      <c r="L103" s="20"/>
      <c r="M103" s="20"/>
      <c r="N103" s="20"/>
      <c r="O103" s="20"/>
    </row>
  </sheetData>
  <hyperlinks>
    <hyperlink ref="B40" r:id="rId2" display="https://dzone.com/articles/10-cloud-platforms-for-internet-of-things-iot"/>
    <hyperlink ref="I40" r:id="rId3" display="https://www.iot-now.com/2017/03/03/59211-common-security-model-typical-hazards-iot/"/>
    <hyperlink ref="O40" r:id="rId4" display="https://www.nextlink.com.hk/iot-solution/"/>
    <hyperlink ref="B41" r:id="rId5" display="https://devopedia.org/iot-cloud-platforms"/>
    <hyperlink ref="B74" r:id="rId6" display="https://searchcloudcomputing.techtarget.com/definition/Infrastructure-as-a-Service-IaaS"/>
    <hyperlink ref="M74" r:id="rId7" display="https://www.synopsys.com/blogs/software-security/transitioning-applications-to-cloud/"/>
    <hyperlink ref="C103" r:id="rId8" display="https://aws.amazon.com/compliance/shared-responsibility-model/"/>
  </hyperlinks>
  <pageMargins left="0.7" right="0.7" top="0.75" bottom="0.75" header="0.3" footer="0.3"/>
  <pageSetup paperSize="1" orientation="portrait"/>
  <headerFooter>
    <oddFooter>&amp;C&amp;"Helvetica Neue,Regular"&amp;12&amp;K000000&amp;P</oddFooter>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Y73"/>
  <sheetViews>
    <sheetView showGridLines="0" workbookViewId="0">
      <selection activeCell="A1" sqref="A1"/>
    </sheetView>
  </sheetViews>
  <sheetFormatPr defaultColWidth="14.4444444444444" defaultRowHeight="15" customHeight="1"/>
  <cols>
    <col min="1" max="3" width="14.4444444444444" style="1" customWidth="1"/>
    <col min="4" max="4" width="17.4444444444444" style="1" customWidth="1"/>
    <col min="5" max="5" width="14.4444444444444" style="1" customWidth="1"/>
    <col min="6" max="6" width="19" style="1" customWidth="1"/>
    <col min="7" max="7" width="15.6666666666667" style="1" customWidth="1"/>
    <col min="8" max="10" width="14.4444444444444" style="1" customWidth="1"/>
    <col min="11" max="11" width="19.4444444444444" style="1" customWidth="1"/>
    <col min="12" max="12" width="20.4444444444444" style="1" customWidth="1"/>
    <col min="13" max="13" width="18.4444444444444" style="1" customWidth="1"/>
    <col min="14" max="14" width="17" style="1" customWidth="1"/>
    <col min="15" max="15" width="18.4444444444444" style="1" customWidth="1"/>
    <col min="16" max="16" width="18.1111111111111" style="1" customWidth="1"/>
    <col min="17" max="17" width="14.6666666666667" style="1" customWidth="1"/>
    <col min="18" max="20" width="23.6666666666667" style="1" customWidth="1"/>
    <col min="21" max="22" width="27" style="1" customWidth="1"/>
    <col min="23" max="23" width="15.4444444444444" style="1" customWidth="1"/>
    <col min="24" max="24" width="17.3333333333333" style="1" customWidth="1"/>
    <col min="25" max="26" width="14.4444444444444" style="1" customWidth="1"/>
    <col min="27" max="16384" width="14.4444444444444" style="1"/>
  </cols>
  <sheetData>
    <row r="1" ht="15.75" customHeight="1" spans="1:25">
      <c r="A1" s="100" t="s">
        <v>1736</v>
      </c>
      <c r="B1" s="20"/>
      <c r="C1" s="20"/>
      <c r="D1" s="20"/>
      <c r="E1" s="20"/>
      <c r="F1" s="20"/>
      <c r="G1" s="20"/>
      <c r="H1" s="20"/>
      <c r="I1" s="20"/>
      <c r="J1" s="20"/>
      <c r="K1" s="20"/>
      <c r="L1" s="20"/>
      <c r="M1" s="20"/>
      <c r="N1" s="20"/>
      <c r="O1" s="20"/>
      <c r="P1" s="20"/>
      <c r="Q1" s="20"/>
      <c r="R1" s="20"/>
      <c r="S1" s="20"/>
      <c r="T1" s="20"/>
      <c r="U1" s="20"/>
      <c r="V1" s="20"/>
      <c r="W1" s="20"/>
      <c r="X1" s="20"/>
      <c r="Y1" s="20"/>
    </row>
    <row r="2" ht="15.75" customHeight="1" spans="1:25">
      <c r="A2" s="20"/>
      <c r="B2" s="20"/>
      <c r="C2" s="20"/>
      <c r="D2" s="20"/>
      <c r="E2" s="20"/>
      <c r="F2" s="20"/>
      <c r="G2" s="20"/>
      <c r="H2" s="20"/>
      <c r="I2" s="20"/>
      <c r="J2" s="20"/>
      <c r="K2" s="20"/>
      <c r="L2" s="20"/>
      <c r="M2" s="20"/>
      <c r="N2" s="20"/>
      <c r="O2" s="20"/>
      <c r="P2" s="20"/>
      <c r="Q2" s="20"/>
      <c r="R2" s="20"/>
      <c r="S2" s="20"/>
      <c r="T2" s="20"/>
      <c r="U2" s="20"/>
      <c r="V2" s="20"/>
      <c r="W2" s="20"/>
      <c r="X2" s="20"/>
      <c r="Y2" s="20"/>
    </row>
    <row r="3" ht="15.75" customHeight="1" spans="1:25">
      <c r="A3" s="101" t="s">
        <v>1726</v>
      </c>
      <c r="B3" s="102"/>
      <c r="C3" s="20"/>
      <c r="D3" s="20"/>
      <c r="E3" s="20"/>
      <c r="F3" s="20"/>
      <c r="G3" s="20"/>
      <c r="H3" s="20"/>
      <c r="I3" s="20"/>
      <c r="J3" s="20"/>
      <c r="K3" s="20"/>
      <c r="L3" s="20"/>
      <c r="M3" s="20"/>
      <c r="N3" s="20"/>
      <c r="O3" s="20"/>
      <c r="P3" s="20"/>
      <c r="Q3" s="20"/>
      <c r="R3" s="20"/>
      <c r="S3" s="20"/>
      <c r="T3" s="20"/>
      <c r="U3" s="20"/>
      <c r="V3" s="20"/>
      <c r="W3" s="20"/>
      <c r="X3" s="20"/>
      <c r="Y3" s="20"/>
    </row>
    <row r="4" ht="15.75" customHeight="1" spans="1:25">
      <c r="A4" s="99"/>
      <c r="B4" s="102"/>
      <c r="C4" s="20"/>
      <c r="D4" s="20"/>
      <c r="E4" s="20"/>
      <c r="F4" s="20"/>
      <c r="G4" s="20"/>
      <c r="H4" s="20"/>
      <c r="I4" s="20"/>
      <c r="J4" s="20"/>
      <c r="K4" s="20"/>
      <c r="L4" s="20"/>
      <c r="M4" s="20"/>
      <c r="N4" s="20"/>
      <c r="O4" s="20"/>
      <c r="P4" s="20"/>
      <c r="Q4" s="20"/>
      <c r="R4" s="20"/>
      <c r="S4" s="20"/>
      <c r="T4" s="20"/>
      <c r="U4" s="20"/>
      <c r="V4" s="20"/>
      <c r="W4" s="20"/>
      <c r="X4" s="20"/>
      <c r="Y4" s="20"/>
    </row>
    <row r="5" ht="15.75" customHeight="1" spans="1:25">
      <c r="A5" s="103">
        <v>0</v>
      </c>
      <c r="B5" s="104" t="s">
        <v>1737</v>
      </c>
      <c r="C5" s="20"/>
      <c r="D5" s="20"/>
      <c r="E5" s="20"/>
      <c r="F5" s="20"/>
      <c r="G5" s="20"/>
      <c r="H5" s="20"/>
      <c r="I5" s="20"/>
      <c r="J5" s="20"/>
      <c r="K5" s="20"/>
      <c r="L5" s="20"/>
      <c r="M5" s="20"/>
      <c r="N5" s="20"/>
      <c r="O5" s="20"/>
      <c r="P5" s="20"/>
      <c r="Q5" s="20"/>
      <c r="R5" s="20"/>
      <c r="S5" s="20"/>
      <c r="T5" s="20"/>
      <c r="U5" s="20"/>
      <c r="V5" s="20"/>
      <c r="W5" s="20"/>
      <c r="X5" s="20"/>
      <c r="Y5" s="20"/>
    </row>
    <row r="6" ht="15.75" customHeight="1" spans="1:25">
      <c r="A6" s="20"/>
      <c r="B6" s="30"/>
      <c r="C6" s="20"/>
      <c r="D6" s="20"/>
      <c r="E6" s="20"/>
      <c r="F6" s="30"/>
      <c r="G6" s="30"/>
      <c r="H6" s="30"/>
      <c r="I6" s="30"/>
      <c r="J6" s="30"/>
      <c r="K6" s="30"/>
      <c r="L6" s="30"/>
      <c r="M6" s="30"/>
      <c r="N6" s="20"/>
      <c r="O6" s="20"/>
      <c r="P6" s="20"/>
      <c r="Q6" s="20"/>
      <c r="R6" s="20"/>
      <c r="S6" s="20"/>
      <c r="T6" s="20"/>
      <c r="U6" s="20"/>
      <c r="V6" s="20"/>
      <c r="W6" s="20"/>
      <c r="X6" s="20"/>
      <c r="Y6" s="20"/>
    </row>
    <row r="7" ht="15.75" customHeight="1" spans="1:25">
      <c r="A7" s="31"/>
      <c r="B7" s="105" t="s">
        <v>1738</v>
      </c>
      <c r="C7" s="33"/>
      <c r="D7" s="20"/>
      <c r="E7" s="31"/>
      <c r="F7" s="106"/>
      <c r="G7" s="107" t="s">
        <v>1739</v>
      </c>
      <c r="H7" s="106"/>
      <c r="I7" s="121"/>
      <c r="J7" s="121"/>
      <c r="K7" s="122" t="s">
        <v>1560</v>
      </c>
      <c r="L7" s="121"/>
      <c r="M7" s="105" t="s">
        <v>1740</v>
      </c>
      <c r="N7" s="110"/>
      <c r="O7" s="30"/>
      <c r="P7" s="30"/>
      <c r="Q7" s="30"/>
      <c r="R7" s="30"/>
      <c r="S7" s="30"/>
      <c r="T7" s="30"/>
      <c r="U7" s="30"/>
      <c r="V7" s="30"/>
      <c r="W7" s="30"/>
      <c r="X7" s="30"/>
      <c r="Y7" s="20"/>
    </row>
    <row r="8" ht="15.75" customHeight="1" spans="1:25">
      <c r="A8" s="108">
        <v>1</v>
      </c>
      <c r="B8" s="109" t="s">
        <v>1741</v>
      </c>
      <c r="C8" s="110"/>
      <c r="D8" s="30"/>
      <c r="E8" s="111"/>
      <c r="F8" s="106"/>
      <c r="G8" s="112" t="s">
        <v>1742</v>
      </c>
      <c r="H8" s="106"/>
      <c r="I8" s="121"/>
      <c r="J8" s="121"/>
      <c r="K8" s="123" t="s">
        <v>1743</v>
      </c>
      <c r="L8" s="121"/>
      <c r="M8" s="124"/>
      <c r="N8" s="124"/>
      <c r="O8" s="109" t="s">
        <v>1744</v>
      </c>
      <c r="P8" s="124"/>
      <c r="Q8" s="130"/>
      <c r="R8" s="131"/>
      <c r="S8" s="131"/>
      <c r="T8" s="132" t="s">
        <v>1745</v>
      </c>
      <c r="U8" s="130"/>
      <c r="V8" s="133"/>
      <c r="W8" s="134" t="s">
        <v>1746</v>
      </c>
      <c r="X8" s="133"/>
      <c r="Y8" s="33"/>
    </row>
    <row r="9" ht="15.75" customHeight="1" spans="1:25">
      <c r="A9" s="31"/>
      <c r="B9" s="109" t="s">
        <v>1747</v>
      </c>
      <c r="C9" s="109" t="s">
        <v>1748</v>
      </c>
      <c r="D9" s="109" t="s">
        <v>1749</v>
      </c>
      <c r="E9" s="109" t="s">
        <v>1750</v>
      </c>
      <c r="F9" s="113" t="s">
        <v>1751</v>
      </c>
      <c r="G9" s="114"/>
      <c r="H9" s="112" t="s">
        <v>1752</v>
      </c>
      <c r="I9" s="123" t="s">
        <v>1753</v>
      </c>
      <c r="J9" s="123" t="s">
        <v>1754</v>
      </c>
      <c r="K9" s="123" t="s">
        <v>1755</v>
      </c>
      <c r="L9" s="125" t="s">
        <v>1756</v>
      </c>
      <c r="M9" s="109" t="s">
        <v>1757</v>
      </c>
      <c r="N9" s="109" t="s">
        <v>1758</v>
      </c>
      <c r="O9" s="109" t="s">
        <v>1759</v>
      </c>
      <c r="P9" s="109" t="s">
        <v>1760</v>
      </c>
      <c r="Q9" s="130"/>
      <c r="R9" s="130"/>
      <c r="S9" s="130"/>
      <c r="T9" s="130"/>
      <c r="U9" s="130"/>
      <c r="V9" s="133"/>
      <c r="W9" s="133"/>
      <c r="X9" s="133"/>
      <c r="Y9" s="33"/>
    </row>
    <row r="10" ht="15.75" customHeight="1" spans="1:25">
      <c r="A10" s="20"/>
      <c r="B10" s="115"/>
      <c r="C10" s="78"/>
      <c r="D10" s="78"/>
      <c r="E10" s="78"/>
      <c r="F10" s="115"/>
      <c r="G10" s="115"/>
      <c r="H10" s="115"/>
      <c r="I10" s="115"/>
      <c r="J10" s="78"/>
      <c r="K10" s="78"/>
      <c r="L10" s="78"/>
      <c r="M10" s="115"/>
      <c r="N10" s="115"/>
      <c r="O10" s="115"/>
      <c r="P10" s="78"/>
      <c r="Q10" s="78"/>
      <c r="R10" s="78"/>
      <c r="S10" s="78"/>
      <c r="T10" s="78"/>
      <c r="U10" s="78"/>
      <c r="V10" s="78"/>
      <c r="W10" s="78"/>
      <c r="X10" s="78"/>
      <c r="Y10" s="20"/>
    </row>
    <row r="11" ht="15.75" customHeight="1" spans="1:25">
      <c r="A11" s="108">
        <v>2</v>
      </c>
      <c r="B11" s="105" t="s">
        <v>1761</v>
      </c>
      <c r="C11" s="33"/>
      <c r="D11" s="20"/>
      <c r="E11" s="31"/>
      <c r="F11" s="106"/>
      <c r="G11" s="107" t="s">
        <v>1762</v>
      </c>
      <c r="H11" s="106"/>
      <c r="I11" s="105" t="s">
        <v>1763</v>
      </c>
      <c r="J11" s="33"/>
      <c r="K11" s="20"/>
      <c r="L11" s="31"/>
      <c r="M11" s="106"/>
      <c r="N11" s="107" t="s">
        <v>1764</v>
      </c>
      <c r="O11" s="106"/>
      <c r="P11" s="33"/>
      <c r="Q11" s="20"/>
      <c r="R11" s="20"/>
      <c r="S11" s="20"/>
      <c r="T11" s="20"/>
      <c r="U11" s="20"/>
      <c r="V11" s="20"/>
      <c r="W11" s="20"/>
      <c r="X11" s="20"/>
      <c r="Y11" s="20"/>
    </row>
    <row r="12" ht="15.75" customHeight="1" spans="1:25">
      <c r="A12" s="31"/>
      <c r="B12" s="116"/>
      <c r="C12" s="110"/>
      <c r="D12" s="30"/>
      <c r="E12" s="111"/>
      <c r="F12" s="106"/>
      <c r="G12" s="112" t="s">
        <v>1765</v>
      </c>
      <c r="H12" s="106"/>
      <c r="I12" s="116"/>
      <c r="J12" s="110"/>
      <c r="K12" s="30"/>
      <c r="L12" s="111"/>
      <c r="M12" s="106"/>
      <c r="N12" s="114"/>
      <c r="O12" s="106"/>
      <c r="P12" s="33"/>
      <c r="Q12" s="20"/>
      <c r="R12" s="20"/>
      <c r="S12" s="20"/>
      <c r="T12" s="20"/>
      <c r="U12" s="20"/>
      <c r="V12" s="20"/>
      <c r="W12" s="20"/>
      <c r="X12" s="20"/>
      <c r="Y12" s="20"/>
    </row>
    <row r="13" ht="15.75" customHeight="1" spans="1:25">
      <c r="A13" s="31"/>
      <c r="B13" s="109" t="s">
        <v>1747</v>
      </c>
      <c r="C13" s="109" t="s">
        <v>1766</v>
      </c>
      <c r="D13" s="109" t="s">
        <v>1767</v>
      </c>
      <c r="E13" s="109" t="s">
        <v>1768</v>
      </c>
      <c r="F13" s="112" t="s">
        <v>1769</v>
      </c>
      <c r="G13" s="114"/>
      <c r="H13" s="113" t="s">
        <v>1770</v>
      </c>
      <c r="I13" s="109" t="s">
        <v>1771</v>
      </c>
      <c r="J13" s="109" t="s">
        <v>1772</v>
      </c>
      <c r="K13" s="109" t="s">
        <v>1773</v>
      </c>
      <c r="L13" s="109" t="s">
        <v>1774</v>
      </c>
      <c r="M13" s="112" t="s">
        <v>1775</v>
      </c>
      <c r="N13" s="112" t="s">
        <v>1776</v>
      </c>
      <c r="O13" s="112" t="s">
        <v>1777</v>
      </c>
      <c r="P13" s="33"/>
      <c r="Q13" s="20"/>
      <c r="R13" s="20"/>
      <c r="S13" s="20"/>
      <c r="T13" s="20"/>
      <c r="U13" s="20"/>
      <c r="V13" s="20"/>
      <c r="W13" s="20"/>
      <c r="X13" s="20"/>
      <c r="Y13" s="20"/>
    </row>
    <row r="14" ht="15.75" customHeight="1" spans="1:25">
      <c r="A14" s="20"/>
      <c r="B14" s="115"/>
      <c r="C14" s="78"/>
      <c r="D14" s="78"/>
      <c r="E14" s="78"/>
      <c r="F14" s="115"/>
      <c r="G14" s="115"/>
      <c r="H14" s="115"/>
      <c r="I14" s="115"/>
      <c r="J14" s="78"/>
      <c r="K14" s="78"/>
      <c r="L14" s="78"/>
      <c r="M14" s="78"/>
      <c r="N14" s="115"/>
      <c r="O14" s="78"/>
      <c r="P14" s="20"/>
      <c r="Q14" s="20"/>
      <c r="R14" s="20"/>
      <c r="S14" s="20"/>
      <c r="T14" s="20"/>
      <c r="U14" s="20"/>
      <c r="V14" s="20"/>
      <c r="W14" s="20"/>
      <c r="X14" s="20"/>
      <c r="Y14" s="20"/>
    </row>
    <row r="15" ht="15.75" customHeight="1" spans="1:25">
      <c r="A15" s="108">
        <v>3</v>
      </c>
      <c r="B15" s="105" t="s">
        <v>1761</v>
      </c>
      <c r="C15" s="33"/>
      <c r="D15" s="20"/>
      <c r="E15" s="31"/>
      <c r="F15" s="106"/>
      <c r="G15" s="107" t="s">
        <v>1778</v>
      </c>
      <c r="H15" s="106"/>
      <c r="I15" s="123" t="s">
        <v>1763</v>
      </c>
      <c r="J15" s="110"/>
      <c r="K15" s="30"/>
      <c r="L15" s="30"/>
      <c r="M15" s="111"/>
      <c r="N15" s="109" t="s">
        <v>1779</v>
      </c>
      <c r="O15" s="33"/>
      <c r="P15" s="30"/>
      <c r="Q15" s="20"/>
      <c r="R15" s="30"/>
      <c r="S15" s="20"/>
      <c r="T15" s="20"/>
      <c r="U15" s="20"/>
      <c r="V15" s="20"/>
      <c r="W15" s="20"/>
      <c r="X15" s="20"/>
      <c r="Y15" s="20"/>
    </row>
    <row r="16" ht="15.75" customHeight="1" spans="1:25">
      <c r="A16" s="31"/>
      <c r="B16" s="116"/>
      <c r="C16" s="110"/>
      <c r="D16" s="30"/>
      <c r="E16" s="111"/>
      <c r="F16" s="114"/>
      <c r="G16" s="114"/>
      <c r="H16" s="117"/>
      <c r="I16" s="121"/>
      <c r="J16" s="121"/>
      <c r="K16" s="121"/>
      <c r="L16" s="121"/>
      <c r="M16" s="121"/>
      <c r="N16" s="109" t="s">
        <v>1780</v>
      </c>
      <c r="O16" s="126"/>
      <c r="P16" s="109" t="s">
        <v>1781</v>
      </c>
      <c r="Q16" s="126"/>
      <c r="R16" s="109" t="s">
        <v>1782</v>
      </c>
      <c r="S16" s="110"/>
      <c r="T16" s="30"/>
      <c r="U16" s="20"/>
      <c r="V16" s="20"/>
      <c r="W16" s="20"/>
      <c r="X16" s="20"/>
      <c r="Y16" s="20"/>
    </row>
    <row r="17" ht="15.75" customHeight="1" spans="1:25">
      <c r="A17" s="31"/>
      <c r="B17" s="109" t="s">
        <v>1747</v>
      </c>
      <c r="C17" s="109" t="s">
        <v>1766</v>
      </c>
      <c r="D17" s="109" t="s">
        <v>1767</v>
      </c>
      <c r="E17" s="109" t="s">
        <v>1768</v>
      </c>
      <c r="F17" s="112" t="s">
        <v>1764</v>
      </c>
      <c r="G17" s="112" t="s">
        <v>1783</v>
      </c>
      <c r="H17" s="112" t="s">
        <v>1784</v>
      </c>
      <c r="I17" s="123" t="s">
        <v>1783</v>
      </c>
      <c r="J17" s="123" t="s">
        <v>1785</v>
      </c>
      <c r="K17" s="123" t="s">
        <v>1635</v>
      </c>
      <c r="L17" s="123" t="s">
        <v>1786</v>
      </c>
      <c r="M17" s="125" t="s">
        <v>1787</v>
      </c>
      <c r="N17" s="109" t="s">
        <v>1783</v>
      </c>
      <c r="O17" s="109" t="s">
        <v>1786</v>
      </c>
      <c r="P17" s="109" t="s">
        <v>1788</v>
      </c>
      <c r="Q17" s="109" t="s">
        <v>1789</v>
      </c>
      <c r="R17" s="109" t="s">
        <v>1562</v>
      </c>
      <c r="S17" s="109" t="s">
        <v>1783</v>
      </c>
      <c r="T17" s="109" t="s">
        <v>1790</v>
      </c>
      <c r="U17" s="33"/>
      <c r="V17" s="20"/>
      <c r="W17" s="20"/>
      <c r="X17" s="20"/>
      <c r="Y17" s="20"/>
    </row>
    <row r="18" ht="15.75" customHeight="1" spans="1:25">
      <c r="A18" s="20"/>
      <c r="B18" s="78"/>
      <c r="C18" s="78"/>
      <c r="D18" s="78"/>
      <c r="E18" s="78"/>
      <c r="F18" s="78"/>
      <c r="G18" s="78"/>
      <c r="H18" s="78"/>
      <c r="I18" s="78"/>
      <c r="J18" s="78"/>
      <c r="K18" s="78"/>
      <c r="L18" s="78"/>
      <c r="M18" s="78"/>
      <c r="N18" s="78"/>
      <c r="O18" s="78"/>
      <c r="P18" s="78"/>
      <c r="Q18" s="78"/>
      <c r="R18" s="78"/>
      <c r="S18" s="78"/>
      <c r="T18" s="78"/>
      <c r="U18" s="20"/>
      <c r="V18" s="20"/>
      <c r="W18" s="20"/>
      <c r="X18" s="20"/>
      <c r="Y18" s="20"/>
    </row>
    <row r="19" ht="15.75" customHeight="1" spans="1:25">
      <c r="A19" s="103">
        <v>4</v>
      </c>
      <c r="B19" s="20"/>
      <c r="C19" s="20"/>
      <c r="D19" s="20"/>
      <c r="E19" s="20"/>
      <c r="F19" s="20"/>
      <c r="G19" s="20"/>
      <c r="H19" s="20"/>
      <c r="I19" s="20"/>
      <c r="J19" s="20"/>
      <c r="K19" s="20"/>
      <c r="L19" s="20"/>
      <c r="M19" s="20"/>
      <c r="N19" s="20"/>
      <c r="O19" s="20"/>
      <c r="P19" s="20"/>
      <c r="Q19" s="20"/>
      <c r="R19" s="20"/>
      <c r="S19" s="20"/>
      <c r="T19" s="20"/>
      <c r="U19" s="20"/>
      <c r="V19" s="20"/>
      <c r="W19" s="20"/>
      <c r="X19" s="20"/>
      <c r="Y19" s="20"/>
    </row>
    <row r="20" ht="15.75" customHeight="1" spans="1:25">
      <c r="A20" s="20"/>
      <c r="B20" s="20"/>
      <c r="C20" s="20"/>
      <c r="D20" s="20"/>
      <c r="E20" s="20"/>
      <c r="F20" s="20"/>
      <c r="G20" s="20"/>
      <c r="H20" s="20"/>
      <c r="I20" s="20"/>
      <c r="J20" s="20"/>
      <c r="K20" s="20"/>
      <c r="L20" s="20"/>
      <c r="M20" s="20"/>
      <c r="N20" s="20"/>
      <c r="O20" s="20"/>
      <c r="P20" s="20"/>
      <c r="Q20" s="20"/>
      <c r="R20" s="20"/>
      <c r="S20" s="20"/>
      <c r="T20" s="20"/>
      <c r="U20" s="20"/>
      <c r="V20" s="20"/>
      <c r="W20" s="20"/>
      <c r="X20" s="20"/>
      <c r="Y20" s="20"/>
    </row>
    <row r="21" ht="15.75" customHeight="1" spans="1:25">
      <c r="A21" s="20"/>
      <c r="B21" s="20"/>
      <c r="C21" s="20"/>
      <c r="D21" s="20"/>
      <c r="E21" s="20"/>
      <c r="F21" s="30"/>
      <c r="G21" s="20"/>
      <c r="H21" s="20"/>
      <c r="I21" s="20"/>
      <c r="J21" s="20"/>
      <c r="K21" s="20"/>
      <c r="L21" s="20"/>
      <c r="M21" s="20"/>
      <c r="N21" s="20"/>
      <c r="O21" s="20"/>
      <c r="P21" s="20"/>
      <c r="Q21" s="20"/>
      <c r="R21" s="20"/>
      <c r="S21" s="20"/>
      <c r="T21" s="20"/>
      <c r="U21" s="20"/>
      <c r="V21" s="20"/>
      <c r="W21" s="20"/>
      <c r="X21" s="20"/>
      <c r="Y21" s="20"/>
    </row>
    <row r="22" ht="15.75" customHeight="1" spans="1:25">
      <c r="A22" s="20"/>
      <c r="B22" s="20"/>
      <c r="C22" s="20"/>
      <c r="D22" s="20"/>
      <c r="E22" s="31"/>
      <c r="F22" s="118"/>
      <c r="G22" s="33"/>
      <c r="H22" s="20"/>
      <c r="I22" s="20"/>
      <c r="J22" s="20"/>
      <c r="K22" s="20"/>
      <c r="L22" s="20"/>
      <c r="M22" s="20"/>
      <c r="N22" s="20"/>
      <c r="O22" s="20"/>
      <c r="P22" s="20"/>
      <c r="Q22" s="20"/>
      <c r="R22" s="20"/>
      <c r="S22" s="20"/>
      <c r="T22" s="20"/>
      <c r="U22" s="20"/>
      <c r="V22" s="20"/>
      <c r="W22" s="20"/>
      <c r="X22" s="20"/>
      <c r="Y22" s="20"/>
    </row>
    <row r="23" ht="15.75" customHeight="1" spans="1:25">
      <c r="A23" s="103">
        <v>5</v>
      </c>
      <c r="B23" s="20"/>
      <c r="C23" s="20"/>
      <c r="D23" s="20"/>
      <c r="E23" s="31"/>
      <c r="F23" s="118"/>
      <c r="G23" s="33"/>
      <c r="H23" s="20"/>
      <c r="I23" s="20"/>
      <c r="J23" s="20"/>
      <c r="K23" s="20"/>
      <c r="L23" s="20"/>
      <c r="M23" s="20"/>
      <c r="N23" s="20"/>
      <c r="O23" s="20"/>
      <c r="P23" s="20"/>
      <c r="Q23" s="20"/>
      <c r="R23" s="20"/>
      <c r="S23" s="20"/>
      <c r="T23" s="20"/>
      <c r="U23" s="20"/>
      <c r="V23" s="20"/>
      <c r="W23" s="20"/>
      <c r="X23" s="20"/>
      <c r="Y23" s="20"/>
    </row>
    <row r="24" ht="15.75" customHeight="1" spans="1:25">
      <c r="A24" s="20"/>
      <c r="B24" s="20"/>
      <c r="C24" s="20"/>
      <c r="D24" s="20"/>
      <c r="E24" s="31"/>
      <c r="F24" s="118"/>
      <c r="G24" s="33"/>
      <c r="H24" s="20"/>
      <c r="I24" s="20"/>
      <c r="J24" s="20"/>
      <c r="K24" s="20"/>
      <c r="L24" s="20"/>
      <c r="M24" s="20"/>
      <c r="N24" s="20"/>
      <c r="O24" s="20"/>
      <c r="P24" s="20"/>
      <c r="Q24" s="20"/>
      <c r="R24" s="20"/>
      <c r="S24" s="20"/>
      <c r="T24" s="20"/>
      <c r="U24" s="20"/>
      <c r="V24" s="20"/>
      <c r="W24" s="20"/>
      <c r="X24" s="20"/>
      <c r="Y24" s="20"/>
    </row>
    <row r="25" ht="15.75" customHeight="1" spans="1:25">
      <c r="A25" s="20"/>
      <c r="B25" s="20"/>
      <c r="C25" s="20"/>
      <c r="D25" s="20"/>
      <c r="E25" s="31"/>
      <c r="F25" s="118"/>
      <c r="G25" s="33"/>
      <c r="H25" s="20"/>
      <c r="I25" s="20"/>
      <c r="J25" s="20"/>
      <c r="K25" s="20"/>
      <c r="L25" s="20"/>
      <c r="M25" s="20"/>
      <c r="N25" s="20"/>
      <c r="O25" s="20"/>
      <c r="P25" s="20"/>
      <c r="Q25" s="20"/>
      <c r="R25" s="20"/>
      <c r="S25" s="20"/>
      <c r="T25" s="20"/>
      <c r="U25" s="20"/>
      <c r="V25" s="20"/>
      <c r="W25" s="20"/>
      <c r="X25" s="20"/>
      <c r="Y25" s="20"/>
    </row>
    <row r="26" ht="15.75" customHeight="1" spans="1:25">
      <c r="A26" s="20"/>
      <c r="B26" s="20"/>
      <c r="C26" s="20"/>
      <c r="D26" s="20"/>
      <c r="E26" s="31"/>
      <c r="F26" s="118"/>
      <c r="G26" s="33"/>
      <c r="H26" s="20"/>
      <c r="I26" s="20"/>
      <c r="J26" s="20"/>
      <c r="K26" s="20"/>
      <c r="L26" s="20"/>
      <c r="M26" s="20"/>
      <c r="N26" s="20"/>
      <c r="O26" s="20"/>
      <c r="P26" s="20"/>
      <c r="Q26" s="20"/>
      <c r="R26" s="20"/>
      <c r="S26" s="20"/>
      <c r="T26" s="20"/>
      <c r="U26" s="20"/>
      <c r="V26" s="20"/>
      <c r="W26" s="20"/>
      <c r="X26" s="20"/>
      <c r="Y26" s="20"/>
    </row>
    <row r="27" ht="15.75" customHeight="1" spans="1:25">
      <c r="A27" s="103">
        <v>6</v>
      </c>
      <c r="B27" s="20"/>
      <c r="C27" s="20"/>
      <c r="D27" s="20"/>
      <c r="E27" s="20"/>
      <c r="F27" s="78"/>
      <c r="G27" s="20"/>
      <c r="H27" s="20"/>
      <c r="I27" s="20"/>
      <c r="J27" s="20"/>
      <c r="K27" s="20"/>
      <c r="L27" s="20"/>
      <c r="M27" s="20"/>
      <c r="N27" s="20"/>
      <c r="O27" s="20"/>
      <c r="P27" s="20"/>
      <c r="Q27" s="20"/>
      <c r="R27" s="20"/>
      <c r="S27" s="20"/>
      <c r="T27" s="20"/>
      <c r="U27" s="20"/>
      <c r="V27" s="20"/>
      <c r="W27" s="20"/>
      <c r="X27" s="20"/>
      <c r="Y27" s="20"/>
    </row>
    <row r="28" ht="15.75" customHeight="1" spans="1:25">
      <c r="A28" s="20"/>
      <c r="B28" s="20"/>
      <c r="C28" s="20"/>
      <c r="D28" s="20"/>
      <c r="E28" s="20"/>
      <c r="F28" s="20"/>
      <c r="G28" s="20"/>
      <c r="H28" s="20"/>
      <c r="I28" s="20"/>
      <c r="J28" s="20"/>
      <c r="K28" s="20"/>
      <c r="L28" s="20"/>
      <c r="M28" s="20"/>
      <c r="N28" s="20"/>
      <c r="O28" s="20"/>
      <c r="P28" s="20"/>
      <c r="Q28" s="20"/>
      <c r="R28" s="20"/>
      <c r="S28" s="20"/>
      <c r="T28" s="20"/>
      <c r="U28" s="20"/>
      <c r="V28" s="20"/>
      <c r="W28" s="20"/>
      <c r="X28" s="20"/>
      <c r="Y28" s="20"/>
    </row>
    <row r="29" ht="15.75" customHeight="1" spans="1:25">
      <c r="A29" s="20"/>
      <c r="B29" s="20"/>
      <c r="C29" s="20"/>
      <c r="D29" s="20"/>
      <c r="E29" s="20"/>
      <c r="F29" s="20"/>
      <c r="G29" s="20"/>
      <c r="H29" s="20"/>
      <c r="I29" s="20"/>
      <c r="J29" s="20"/>
      <c r="K29" s="20"/>
      <c r="L29" s="20"/>
      <c r="M29" s="20"/>
      <c r="N29" s="20"/>
      <c r="O29" s="20"/>
      <c r="P29" s="20"/>
      <c r="Q29" s="20"/>
      <c r="R29" s="20"/>
      <c r="S29" s="20"/>
      <c r="T29" s="20"/>
      <c r="U29" s="20"/>
      <c r="V29" s="20"/>
      <c r="W29" s="20"/>
      <c r="X29" s="20"/>
      <c r="Y29" s="20"/>
    </row>
    <row r="30" ht="15.75" customHeight="1" spans="1:25">
      <c r="A30" s="30"/>
      <c r="B30" s="20"/>
      <c r="C30" s="20"/>
      <c r="D30" s="20"/>
      <c r="E30" s="20"/>
      <c r="F30" s="20"/>
      <c r="G30" s="20"/>
      <c r="H30" s="20"/>
      <c r="I30" s="20"/>
      <c r="J30" s="20"/>
      <c r="K30" s="30"/>
      <c r="L30" s="20"/>
      <c r="M30" s="20"/>
      <c r="N30" s="20"/>
      <c r="O30" s="20"/>
      <c r="P30" s="20"/>
      <c r="Q30" s="30"/>
      <c r="R30" s="20"/>
      <c r="S30" s="20"/>
      <c r="T30" s="20"/>
      <c r="U30" s="20"/>
      <c r="V30" s="20"/>
      <c r="W30" s="20"/>
      <c r="X30" s="20"/>
      <c r="Y30" s="20"/>
    </row>
    <row r="31" ht="15.75" customHeight="1" spans="1:25">
      <c r="A31" s="119" t="s">
        <v>59</v>
      </c>
      <c r="B31" s="33"/>
      <c r="C31" s="20"/>
      <c r="D31" s="20"/>
      <c r="E31" s="20"/>
      <c r="F31" s="20"/>
      <c r="G31" s="20"/>
      <c r="H31" s="20"/>
      <c r="I31" s="20"/>
      <c r="J31" s="31"/>
      <c r="K31" s="127" t="s">
        <v>1791</v>
      </c>
      <c r="L31" s="33"/>
      <c r="M31" s="20"/>
      <c r="N31" s="20"/>
      <c r="O31" s="20"/>
      <c r="P31" s="31"/>
      <c r="Q31" s="127" t="s">
        <v>60</v>
      </c>
      <c r="R31" s="33"/>
      <c r="S31" s="20"/>
      <c r="T31" s="20"/>
      <c r="U31" s="20"/>
      <c r="V31" s="20"/>
      <c r="W31" s="20"/>
      <c r="X31" s="20"/>
      <c r="Y31" s="20"/>
    </row>
    <row r="32" ht="15.75" customHeight="1" spans="1:25">
      <c r="A32" s="78"/>
      <c r="B32" s="20"/>
      <c r="C32" s="20"/>
      <c r="D32" s="20"/>
      <c r="E32" s="20"/>
      <c r="F32" s="20"/>
      <c r="G32" s="20"/>
      <c r="H32" s="20"/>
      <c r="I32" s="20"/>
      <c r="J32" s="20"/>
      <c r="K32" s="78"/>
      <c r="L32" s="20"/>
      <c r="M32" s="20"/>
      <c r="N32" s="20"/>
      <c r="O32" s="20"/>
      <c r="P32" s="20"/>
      <c r="Q32" s="78"/>
      <c r="R32" s="20"/>
      <c r="S32" s="20"/>
      <c r="T32" s="20"/>
      <c r="U32" s="20"/>
      <c r="V32" s="20"/>
      <c r="W32" s="20"/>
      <c r="X32" s="20"/>
      <c r="Y32" s="20"/>
    </row>
    <row r="33" ht="15.75" customHeight="1" spans="1:25">
      <c r="A33" s="20"/>
      <c r="B33" s="20"/>
      <c r="C33" s="20"/>
      <c r="D33" s="20"/>
      <c r="E33" s="20"/>
      <c r="F33" s="20"/>
      <c r="G33" s="20"/>
      <c r="H33" s="20"/>
      <c r="I33" s="20"/>
      <c r="J33" s="20"/>
      <c r="K33" s="20"/>
      <c r="L33" s="20"/>
      <c r="M33" s="20"/>
      <c r="N33" s="20"/>
      <c r="O33" s="20"/>
      <c r="P33" s="20"/>
      <c r="Q33" s="20"/>
      <c r="R33" s="20"/>
      <c r="S33" s="20"/>
      <c r="T33" s="20"/>
      <c r="U33" s="20"/>
      <c r="V33" s="20"/>
      <c r="W33" s="20"/>
      <c r="X33" s="20"/>
      <c r="Y33" s="20"/>
    </row>
    <row r="34" ht="15.75" customHeight="1" spans="1:25">
      <c r="A34" s="20"/>
      <c r="B34" s="20"/>
      <c r="C34" s="120"/>
      <c r="D34" s="20"/>
      <c r="E34" s="20"/>
      <c r="F34" s="20"/>
      <c r="G34" s="20"/>
      <c r="H34" s="20"/>
      <c r="I34" s="20"/>
      <c r="J34" s="20"/>
      <c r="K34" s="20"/>
      <c r="L34" s="20"/>
      <c r="M34" s="20"/>
      <c r="N34" s="20"/>
      <c r="O34" s="20"/>
      <c r="P34" s="20"/>
      <c r="Q34" s="20"/>
      <c r="R34" s="20"/>
      <c r="S34" s="20"/>
      <c r="T34" s="20"/>
      <c r="U34" s="20"/>
      <c r="V34" s="20"/>
      <c r="W34" s="20"/>
      <c r="X34" s="20"/>
      <c r="Y34" s="20"/>
    </row>
    <row r="35" ht="47.25" customHeight="1" spans="1:25">
      <c r="A35" s="20"/>
      <c r="B35" s="20"/>
      <c r="C35" s="20"/>
      <c r="D35" s="20"/>
      <c r="E35" s="20"/>
      <c r="F35" s="20"/>
      <c r="G35" s="20"/>
      <c r="H35" s="20"/>
      <c r="I35" s="20"/>
      <c r="J35" s="20"/>
      <c r="K35" s="20"/>
      <c r="L35" s="20"/>
      <c r="M35" s="20"/>
      <c r="N35" s="20"/>
      <c r="O35" s="20"/>
      <c r="P35" s="128"/>
      <c r="Q35" s="20"/>
      <c r="R35" s="20"/>
      <c r="S35" s="20"/>
      <c r="T35" s="20"/>
      <c r="U35" s="20"/>
      <c r="V35" s="20"/>
      <c r="W35" s="20"/>
      <c r="X35" s="20"/>
      <c r="Y35" s="20"/>
    </row>
    <row r="36" ht="15.75" customHeight="1" spans="1:25">
      <c r="A36" s="20"/>
      <c r="B36" s="20"/>
      <c r="C36" s="20"/>
      <c r="D36" s="20"/>
      <c r="E36" s="20"/>
      <c r="F36" s="20"/>
      <c r="G36" s="20"/>
      <c r="H36" s="20"/>
      <c r="I36" s="20"/>
      <c r="J36" s="20"/>
      <c r="K36" s="20"/>
      <c r="L36" s="20"/>
      <c r="M36" s="20"/>
      <c r="N36" s="20"/>
      <c r="O36" s="20"/>
      <c r="P36" s="20"/>
      <c r="Q36" s="20"/>
      <c r="R36" s="20"/>
      <c r="S36" s="20"/>
      <c r="T36" s="20"/>
      <c r="U36" s="20"/>
      <c r="V36" s="20"/>
      <c r="W36" s="20"/>
      <c r="X36" s="20"/>
      <c r="Y36" s="20"/>
    </row>
    <row r="37" customHeight="1" spans="1:25">
      <c r="A37" s="20"/>
      <c r="B37" s="20"/>
      <c r="C37" s="20"/>
      <c r="D37" s="20"/>
      <c r="E37" s="20"/>
      <c r="F37" s="20"/>
      <c r="G37" s="20"/>
      <c r="H37" s="20"/>
      <c r="I37" s="20"/>
      <c r="J37" s="20"/>
      <c r="K37" s="20"/>
      <c r="L37" s="20"/>
      <c r="M37" s="20"/>
      <c r="N37" s="20"/>
      <c r="O37" s="20"/>
      <c r="P37" s="20"/>
      <c r="Q37" s="20"/>
      <c r="R37" s="20"/>
      <c r="S37" s="20"/>
      <c r="T37" s="20"/>
      <c r="U37" s="20"/>
      <c r="V37" s="20"/>
      <c r="W37" s="20"/>
      <c r="X37" s="20"/>
      <c r="Y37" s="20"/>
    </row>
    <row r="38" ht="15.75" customHeight="1" spans="1:25">
      <c r="A38" s="20"/>
      <c r="B38" s="20"/>
      <c r="C38" s="20"/>
      <c r="D38" s="20"/>
      <c r="E38" s="20"/>
      <c r="F38" s="20"/>
      <c r="G38" s="20"/>
      <c r="H38" s="20"/>
      <c r="I38" s="20"/>
      <c r="J38" s="20"/>
      <c r="K38" s="20"/>
      <c r="L38" s="20"/>
      <c r="M38" s="20"/>
      <c r="N38" s="20"/>
      <c r="O38" s="20"/>
      <c r="P38" s="20"/>
      <c r="Q38" s="20"/>
      <c r="R38" s="20"/>
      <c r="S38" s="20"/>
      <c r="T38" s="20"/>
      <c r="U38" s="20"/>
      <c r="V38" s="20"/>
      <c r="W38" s="20"/>
      <c r="X38" s="20"/>
      <c r="Y38" s="20"/>
    </row>
    <row r="39" ht="15.75" customHeight="1" spans="1:25">
      <c r="A39" s="20"/>
      <c r="B39" s="20"/>
      <c r="C39" s="20"/>
      <c r="D39" s="20"/>
      <c r="E39" s="20"/>
      <c r="F39" s="20"/>
      <c r="G39" s="20"/>
      <c r="H39" s="20"/>
      <c r="I39" s="20"/>
      <c r="J39" s="20"/>
      <c r="K39" s="20"/>
      <c r="L39" s="20"/>
      <c r="M39" s="20"/>
      <c r="N39" s="20"/>
      <c r="O39" s="20"/>
      <c r="P39" s="20"/>
      <c r="Q39" s="20"/>
      <c r="R39" s="20"/>
      <c r="S39" s="20"/>
      <c r="T39" s="20"/>
      <c r="U39" s="20"/>
      <c r="V39" s="20"/>
      <c r="W39" s="20"/>
      <c r="X39" s="20"/>
      <c r="Y39" s="20"/>
    </row>
    <row r="40" ht="15.75" customHeight="1" spans="1:25">
      <c r="A40" s="20"/>
      <c r="B40" s="20"/>
      <c r="C40" s="20"/>
      <c r="D40" s="20"/>
      <c r="E40" s="20"/>
      <c r="F40" s="20"/>
      <c r="G40" s="20"/>
      <c r="H40" s="20"/>
      <c r="I40" s="20"/>
      <c r="J40" s="20"/>
      <c r="K40" s="20"/>
      <c r="L40" s="20"/>
      <c r="M40" s="20"/>
      <c r="N40" s="20"/>
      <c r="O40" s="20"/>
      <c r="P40" s="20"/>
      <c r="Q40" s="20"/>
      <c r="R40" s="20"/>
      <c r="S40" s="20"/>
      <c r="T40" s="20"/>
      <c r="U40" s="20"/>
      <c r="V40" s="20"/>
      <c r="W40" s="20"/>
      <c r="X40" s="20"/>
      <c r="Y40" s="20"/>
    </row>
    <row r="41" ht="15.75" customHeight="1" spans="1:25">
      <c r="A41" s="20"/>
      <c r="B41" s="20"/>
      <c r="C41" s="20"/>
      <c r="D41" s="20"/>
      <c r="E41" s="20"/>
      <c r="F41" s="20"/>
      <c r="G41" s="20"/>
      <c r="H41" s="20"/>
      <c r="I41" s="20"/>
      <c r="J41" s="20"/>
      <c r="K41" s="20"/>
      <c r="L41" s="20"/>
      <c r="M41" s="20"/>
      <c r="N41" s="20"/>
      <c r="O41" s="20"/>
      <c r="P41" s="20"/>
      <c r="Q41" s="20"/>
      <c r="R41" s="20"/>
      <c r="S41" s="20"/>
      <c r="T41" s="20"/>
      <c r="U41" s="20"/>
      <c r="V41" s="20"/>
      <c r="W41" s="20"/>
      <c r="X41" s="20"/>
      <c r="Y41" s="20"/>
    </row>
    <row r="42" ht="15.75" customHeight="1" spans="1:25">
      <c r="A42" s="20"/>
      <c r="B42" s="20"/>
      <c r="C42" s="20"/>
      <c r="D42" s="20"/>
      <c r="E42" s="20"/>
      <c r="F42" s="20"/>
      <c r="G42" s="20"/>
      <c r="H42" s="20"/>
      <c r="I42" s="20"/>
      <c r="J42" s="20"/>
      <c r="K42" s="20"/>
      <c r="L42" s="20"/>
      <c r="M42" s="20"/>
      <c r="N42" s="20"/>
      <c r="O42" s="20"/>
      <c r="P42" s="20"/>
      <c r="Q42" s="20"/>
      <c r="R42" s="20"/>
      <c r="S42" s="20"/>
      <c r="T42" s="20"/>
      <c r="U42" s="20"/>
      <c r="V42" s="20"/>
      <c r="W42" s="20"/>
      <c r="X42" s="20"/>
      <c r="Y42" s="20"/>
    </row>
    <row r="43" ht="15.75" customHeight="1" spans="1:25">
      <c r="A43" s="20"/>
      <c r="B43" s="20"/>
      <c r="C43" s="20"/>
      <c r="D43" s="20"/>
      <c r="E43" s="20"/>
      <c r="F43" s="20"/>
      <c r="G43" s="20"/>
      <c r="H43" s="20"/>
      <c r="I43" s="20"/>
      <c r="J43" s="20"/>
      <c r="K43" s="20"/>
      <c r="L43" s="20"/>
      <c r="M43" s="20"/>
      <c r="N43" s="20"/>
      <c r="O43" s="20"/>
      <c r="P43" s="20"/>
      <c r="Q43" s="20"/>
      <c r="R43" s="20"/>
      <c r="S43" s="20"/>
      <c r="T43" s="20"/>
      <c r="U43" s="20"/>
      <c r="V43" s="20"/>
      <c r="W43" s="20"/>
      <c r="X43" s="20"/>
      <c r="Y43" s="20"/>
    </row>
    <row r="44" ht="15.75" customHeight="1" spans="1:25">
      <c r="A44" s="20"/>
      <c r="B44" s="20"/>
      <c r="C44" s="20"/>
      <c r="D44" s="20"/>
      <c r="E44" s="20"/>
      <c r="F44" s="20"/>
      <c r="G44" s="20"/>
      <c r="H44" s="20"/>
      <c r="I44" s="20"/>
      <c r="J44" s="20"/>
      <c r="K44" s="20"/>
      <c r="L44" s="20"/>
      <c r="M44" s="20"/>
      <c r="N44" s="20"/>
      <c r="O44" s="20"/>
      <c r="P44" s="20"/>
      <c r="Q44" s="20"/>
      <c r="R44" s="20"/>
      <c r="S44" s="20"/>
      <c r="T44" s="20"/>
      <c r="U44" s="20"/>
      <c r="V44" s="20"/>
      <c r="W44" s="20"/>
      <c r="X44" s="20"/>
      <c r="Y44" s="20"/>
    </row>
    <row r="45" ht="15.75" customHeight="1" spans="1:25">
      <c r="A45" s="20"/>
      <c r="B45" s="20"/>
      <c r="C45" s="20"/>
      <c r="D45" s="20"/>
      <c r="E45" s="20"/>
      <c r="F45" s="20"/>
      <c r="G45" s="20"/>
      <c r="H45" s="20"/>
      <c r="I45" s="20"/>
      <c r="J45" s="20"/>
      <c r="K45" s="20"/>
      <c r="L45" s="20"/>
      <c r="M45" s="20"/>
      <c r="N45" s="20"/>
      <c r="O45" s="20"/>
      <c r="P45" s="20"/>
      <c r="Q45" s="20"/>
      <c r="R45" s="20"/>
      <c r="S45" s="20"/>
      <c r="T45" s="20"/>
      <c r="U45" s="20"/>
      <c r="V45" s="20"/>
      <c r="W45" s="20"/>
      <c r="X45" s="20"/>
      <c r="Y45" s="20"/>
    </row>
    <row r="46" ht="15.75" customHeight="1" spans="1:25">
      <c r="A46" s="20"/>
      <c r="B46" s="20"/>
      <c r="C46" s="20"/>
      <c r="D46" s="20"/>
      <c r="E46" s="20"/>
      <c r="F46" s="20"/>
      <c r="G46" s="20"/>
      <c r="H46" s="20"/>
      <c r="I46" s="20"/>
      <c r="J46" s="20"/>
      <c r="K46" s="20"/>
      <c r="L46" s="20"/>
      <c r="M46" s="20"/>
      <c r="N46" s="20"/>
      <c r="O46" s="20"/>
      <c r="P46" s="20"/>
      <c r="Q46" s="20"/>
      <c r="R46" s="20"/>
      <c r="S46" s="20"/>
      <c r="T46" s="20"/>
      <c r="U46" s="20"/>
      <c r="V46" s="20"/>
      <c r="W46" s="20"/>
      <c r="X46" s="20"/>
      <c r="Y46" s="20"/>
    </row>
    <row r="47" ht="15.75" customHeight="1" spans="1:25">
      <c r="A47" s="20"/>
      <c r="B47" s="20"/>
      <c r="C47" s="20"/>
      <c r="D47" s="20"/>
      <c r="E47" s="20"/>
      <c r="F47" s="20"/>
      <c r="G47" s="20"/>
      <c r="H47" s="20"/>
      <c r="I47" s="20"/>
      <c r="J47" s="20"/>
      <c r="K47" s="20"/>
      <c r="L47" s="20"/>
      <c r="M47" s="20"/>
      <c r="N47" s="20"/>
      <c r="O47" s="20"/>
      <c r="P47" s="20"/>
      <c r="Q47" s="20"/>
      <c r="R47" s="20"/>
      <c r="S47" s="20"/>
      <c r="T47" s="20"/>
      <c r="U47" s="20"/>
      <c r="V47" s="20"/>
      <c r="W47" s="20"/>
      <c r="X47" s="20"/>
      <c r="Y47" s="20"/>
    </row>
    <row r="48" ht="15.75" customHeight="1" spans="1:25">
      <c r="A48" s="20"/>
      <c r="B48" s="20"/>
      <c r="C48" s="20"/>
      <c r="D48" s="20"/>
      <c r="E48" s="20"/>
      <c r="F48" s="20"/>
      <c r="G48" s="20"/>
      <c r="H48" s="20"/>
      <c r="I48" s="20"/>
      <c r="J48" s="20"/>
      <c r="K48" s="20"/>
      <c r="L48" s="20"/>
      <c r="M48" s="20"/>
      <c r="N48" s="20"/>
      <c r="O48" s="20"/>
      <c r="P48" s="20"/>
      <c r="Q48" s="20"/>
      <c r="R48" s="20"/>
      <c r="S48" s="20"/>
      <c r="T48" s="20"/>
      <c r="U48" s="20"/>
      <c r="V48" s="20"/>
      <c r="W48" s="20"/>
      <c r="X48" s="20"/>
      <c r="Y48" s="20"/>
    </row>
    <row r="49" ht="15.75" customHeight="1" spans="1:25">
      <c r="A49" s="20"/>
      <c r="B49" s="20"/>
      <c r="C49" s="20"/>
      <c r="D49" s="20"/>
      <c r="E49" s="20"/>
      <c r="F49" s="20"/>
      <c r="G49" s="20"/>
      <c r="H49" s="20"/>
      <c r="I49" s="20"/>
      <c r="J49" s="20"/>
      <c r="K49" s="20"/>
      <c r="L49" s="20"/>
      <c r="M49" s="20"/>
      <c r="N49" s="20"/>
      <c r="O49" s="20"/>
      <c r="P49" s="20"/>
      <c r="Q49" s="20"/>
      <c r="R49" s="20"/>
      <c r="S49" s="20"/>
      <c r="T49" s="20"/>
      <c r="U49" s="20"/>
      <c r="V49" s="20"/>
      <c r="W49" s="20"/>
      <c r="X49" s="20"/>
      <c r="Y49" s="20"/>
    </row>
    <row r="50" ht="15.75" customHeight="1" spans="1:25">
      <c r="A50" s="20"/>
      <c r="B50" s="20"/>
      <c r="C50" s="20"/>
      <c r="D50" s="20"/>
      <c r="E50" s="20"/>
      <c r="F50" s="20"/>
      <c r="G50" s="20"/>
      <c r="H50" s="20"/>
      <c r="I50" s="20"/>
      <c r="J50" s="20"/>
      <c r="K50" s="20"/>
      <c r="L50" s="20"/>
      <c r="M50" s="20"/>
      <c r="N50" s="20"/>
      <c r="O50" s="20"/>
      <c r="P50" s="20"/>
      <c r="Q50" s="20"/>
      <c r="R50" s="20"/>
      <c r="S50" s="20"/>
      <c r="T50" s="20"/>
      <c r="U50" s="20"/>
      <c r="V50" s="20"/>
      <c r="W50" s="20"/>
      <c r="X50" s="20"/>
      <c r="Y50" s="20"/>
    </row>
    <row r="51" ht="15.75" customHeight="1" spans="1:25">
      <c r="A51" s="20"/>
      <c r="B51" s="20"/>
      <c r="C51" s="20"/>
      <c r="D51" s="20"/>
      <c r="E51" s="20"/>
      <c r="F51" s="20"/>
      <c r="G51" s="20"/>
      <c r="H51" s="20"/>
      <c r="I51" s="20"/>
      <c r="J51" s="20"/>
      <c r="K51" s="20"/>
      <c r="L51" s="20"/>
      <c r="M51" s="20"/>
      <c r="N51" s="20"/>
      <c r="O51" s="20"/>
      <c r="P51" s="20"/>
      <c r="Q51" s="20"/>
      <c r="R51" s="20"/>
      <c r="S51" s="20"/>
      <c r="T51" s="20"/>
      <c r="U51" s="20"/>
      <c r="V51" s="20"/>
      <c r="W51" s="20"/>
      <c r="X51" s="20"/>
      <c r="Y51" s="20"/>
    </row>
    <row r="52" ht="15.75" customHeight="1" spans="1:25">
      <c r="A52" s="20"/>
      <c r="B52" s="20"/>
      <c r="C52" s="20"/>
      <c r="D52" s="20"/>
      <c r="E52" s="20"/>
      <c r="F52" s="20"/>
      <c r="G52" s="20"/>
      <c r="H52" s="20"/>
      <c r="I52" s="20"/>
      <c r="J52" s="20"/>
      <c r="K52" s="20"/>
      <c r="L52" s="20"/>
      <c r="M52" s="20"/>
      <c r="N52" s="20"/>
      <c r="O52" s="20"/>
      <c r="P52" s="20"/>
      <c r="Q52" s="20"/>
      <c r="R52" s="20"/>
      <c r="S52" s="20"/>
      <c r="T52" s="20"/>
      <c r="U52" s="20"/>
      <c r="V52" s="20"/>
      <c r="W52" s="20"/>
      <c r="X52" s="20"/>
      <c r="Y52" s="20"/>
    </row>
    <row r="53" ht="15.75" customHeight="1" spans="1:25">
      <c r="A53" s="20"/>
      <c r="B53" s="20"/>
      <c r="C53" s="20"/>
      <c r="D53" s="20"/>
      <c r="E53" s="20"/>
      <c r="F53" s="20"/>
      <c r="G53" s="20"/>
      <c r="H53" s="20"/>
      <c r="I53" s="20"/>
      <c r="J53" s="20"/>
      <c r="K53" s="20"/>
      <c r="L53" s="20"/>
      <c r="M53" s="20"/>
      <c r="N53" s="20"/>
      <c r="O53" s="20"/>
      <c r="P53" s="20"/>
      <c r="Q53" s="20"/>
      <c r="R53" s="20"/>
      <c r="S53" s="20"/>
      <c r="T53" s="20"/>
      <c r="U53" s="20"/>
      <c r="V53" s="20"/>
      <c r="W53" s="20"/>
      <c r="X53" s="20"/>
      <c r="Y53" s="20"/>
    </row>
    <row r="54" ht="15.75" customHeight="1" spans="1:25">
      <c r="A54" s="20"/>
      <c r="B54" s="20"/>
      <c r="C54" s="20"/>
      <c r="D54" s="20"/>
      <c r="E54" s="20"/>
      <c r="F54" s="20"/>
      <c r="G54" s="20"/>
      <c r="H54" s="20"/>
      <c r="I54" s="20"/>
      <c r="J54" s="20"/>
      <c r="K54" s="20"/>
      <c r="L54" s="20"/>
      <c r="M54" s="20"/>
      <c r="N54" s="20"/>
      <c r="O54" s="20"/>
      <c r="P54" s="20"/>
      <c r="Q54" s="20"/>
      <c r="R54" s="20"/>
      <c r="S54" s="20"/>
      <c r="T54" s="20"/>
      <c r="U54" s="20"/>
      <c r="V54" s="20"/>
      <c r="W54" s="20"/>
      <c r="X54" s="20"/>
      <c r="Y54" s="20"/>
    </row>
    <row r="55" ht="15.75" customHeight="1" spans="1:25">
      <c r="A55" s="20"/>
      <c r="B55" s="20"/>
      <c r="C55" s="20"/>
      <c r="D55" s="20"/>
      <c r="E55" s="20"/>
      <c r="F55" s="20"/>
      <c r="G55" s="20"/>
      <c r="H55" s="20"/>
      <c r="I55" s="20"/>
      <c r="J55" s="20"/>
      <c r="K55" s="20"/>
      <c r="L55" s="20"/>
      <c r="M55" s="20"/>
      <c r="N55" s="20"/>
      <c r="O55" s="20"/>
      <c r="P55" s="20"/>
      <c r="Q55" s="20"/>
      <c r="R55" s="20"/>
      <c r="S55" s="20"/>
      <c r="T55" s="20"/>
      <c r="U55" s="20"/>
      <c r="V55" s="20"/>
      <c r="W55" s="20"/>
      <c r="X55" s="20"/>
      <c r="Y55" s="20"/>
    </row>
    <row r="56" ht="15.75" customHeight="1" spans="1:25">
      <c r="A56" s="20"/>
      <c r="B56" s="20"/>
      <c r="C56" s="20"/>
      <c r="D56" s="20"/>
      <c r="E56" s="20"/>
      <c r="F56" s="20"/>
      <c r="G56" s="20"/>
      <c r="H56" s="20"/>
      <c r="I56" s="20"/>
      <c r="J56" s="20"/>
      <c r="K56" s="20"/>
      <c r="L56" s="20"/>
      <c r="M56" s="20"/>
      <c r="N56" s="20"/>
      <c r="O56" s="20"/>
      <c r="P56" s="20"/>
      <c r="Q56" s="20"/>
      <c r="R56" s="20"/>
      <c r="S56" s="20"/>
      <c r="T56" s="20"/>
      <c r="U56" s="20"/>
      <c r="V56" s="20"/>
      <c r="W56" s="20"/>
      <c r="X56" s="20"/>
      <c r="Y56" s="20"/>
    </row>
    <row r="57" ht="15.75" customHeight="1" spans="1:25">
      <c r="A57" s="20"/>
      <c r="B57" s="20"/>
      <c r="C57" s="20"/>
      <c r="D57" s="20"/>
      <c r="E57" s="20"/>
      <c r="F57" s="20"/>
      <c r="G57" s="20"/>
      <c r="H57" s="20"/>
      <c r="I57" s="20"/>
      <c r="J57" s="20"/>
      <c r="K57" s="129" t="s">
        <v>1792</v>
      </c>
      <c r="L57" s="20"/>
      <c r="M57" s="20"/>
      <c r="N57" s="20"/>
      <c r="O57" s="20"/>
      <c r="P57" s="20"/>
      <c r="Q57" s="20"/>
      <c r="R57" s="20"/>
      <c r="S57" s="20"/>
      <c r="T57" s="20"/>
      <c r="U57" s="20"/>
      <c r="V57" s="20"/>
      <c r="W57" s="20"/>
      <c r="X57" s="20"/>
      <c r="Y57" s="20"/>
    </row>
    <row r="58" ht="15.75" customHeight="1" spans="1:25">
      <c r="A58" s="20"/>
      <c r="B58" s="20"/>
      <c r="C58" s="20"/>
      <c r="D58" s="20"/>
      <c r="E58" s="20"/>
      <c r="F58" s="20"/>
      <c r="G58" s="20"/>
      <c r="H58" s="20"/>
      <c r="I58" s="20"/>
      <c r="J58" s="20"/>
      <c r="K58" s="20"/>
      <c r="L58" s="20"/>
      <c r="M58" s="20"/>
      <c r="N58" s="20"/>
      <c r="O58" s="20"/>
      <c r="P58" s="20"/>
      <c r="Q58" s="20"/>
      <c r="R58" s="20"/>
      <c r="S58" s="20"/>
      <c r="T58" s="20"/>
      <c r="U58" s="20"/>
      <c r="V58" s="20"/>
      <c r="W58" s="20"/>
      <c r="X58" s="20"/>
      <c r="Y58" s="20"/>
    </row>
    <row r="59" ht="15.75" customHeight="1" spans="1:25">
      <c r="A59" s="20"/>
      <c r="B59" s="20"/>
      <c r="C59" s="20"/>
      <c r="D59" s="20"/>
      <c r="E59" s="20"/>
      <c r="F59" s="20"/>
      <c r="G59" s="20"/>
      <c r="H59" s="20"/>
      <c r="I59" s="20"/>
      <c r="J59" s="20"/>
      <c r="K59" s="20"/>
      <c r="L59" s="20"/>
      <c r="M59" s="20"/>
      <c r="N59" s="20"/>
      <c r="O59" s="20"/>
      <c r="P59" s="20"/>
      <c r="Q59" s="20"/>
      <c r="R59" s="20"/>
      <c r="S59" s="20"/>
      <c r="T59" s="20"/>
      <c r="U59" s="20"/>
      <c r="V59" s="20"/>
      <c r="W59" s="20"/>
      <c r="X59" s="20"/>
      <c r="Y59" s="20"/>
    </row>
    <row r="60" ht="15.75" customHeight="1" spans="1:25">
      <c r="A60" s="20"/>
      <c r="B60" s="20"/>
      <c r="C60" s="20"/>
      <c r="D60" s="20"/>
      <c r="E60" s="20"/>
      <c r="F60" s="20"/>
      <c r="G60" s="20"/>
      <c r="H60" s="20"/>
      <c r="I60" s="20"/>
      <c r="J60" s="20"/>
      <c r="K60" s="20"/>
      <c r="L60" s="20"/>
      <c r="M60" s="20"/>
      <c r="N60" s="20"/>
      <c r="O60" s="20"/>
      <c r="P60" s="20"/>
      <c r="Q60" s="20"/>
      <c r="R60" s="20"/>
      <c r="S60" s="20"/>
      <c r="T60" s="20"/>
      <c r="U60" s="20"/>
      <c r="V60" s="20"/>
      <c r="W60" s="20"/>
      <c r="X60" s="20"/>
      <c r="Y60" s="20"/>
    </row>
    <row r="61" ht="15.75" customHeight="1" spans="1:25">
      <c r="A61" s="20"/>
      <c r="B61" s="20"/>
      <c r="C61" s="20"/>
      <c r="D61" s="20"/>
      <c r="E61" s="20"/>
      <c r="F61" s="20"/>
      <c r="G61" s="20"/>
      <c r="H61" s="20"/>
      <c r="I61" s="20"/>
      <c r="J61" s="20"/>
      <c r="K61" s="20"/>
      <c r="L61" s="20"/>
      <c r="M61" s="20"/>
      <c r="N61" s="20"/>
      <c r="O61" s="20"/>
      <c r="P61" s="20"/>
      <c r="Q61" s="20"/>
      <c r="R61" s="20"/>
      <c r="S61" s="20"/>
      <c r="T61" s="20"/>
      <c r="U61" s="20"/>
      <c r="V61" s="20"/>
      <c r="W61" s="20"/>
      <c r="X61" s="20"/>
      <c r="Y61" s="20"/>
    </row>
    <row r="62" ht="15.75" customHeight="1" spans="1:25">
      <c r="A62" s="20"/>
      <c r="B62" s="20"/>
      <c r="C62" s="20"/>
      <c r="D62" s="20"/>
      <c r="E62" s="20"/>
      <c r="F62" s="20"/>
      <c r="G62" s="20"/>
      <c r="H62" s="20"/>
      <c r="I62" s="20"/>
      <c r="J62" s="20"/>
      <c r="K62" s="20"/>
      <c r="L62" s="20"/>
      <c r="M62" s="20"/>
      <c r="N62" s="20"/>
      <c r="O62" s="20"/>
      <c r="P62" s="20"/>
      <c r="Q62" s="20"/>
      <c r="R62" s="20"/>
      <c r="S62" s="20"/>
      <c r="T62" s="20"/>
      <c r="U62" s="20"/>
      <c r="V62" s="20"/>
      <c r="W62" s="20"/>
      <c r="X62" s="20"/>
      <c r="Y62" s="20"/>
    </row>
    <row r="63" ht="15.75" customHeight="1" spans="1:25">
      <c r="A63" s="20"/>
      <c r="B63" s="20"/>
      <c r="C63" s="20"/>
      <c r="D63" s="20"/>
      <c r="E63" s="20"/>
      <c r="F63" s="20"/>
      <c r="G63" s="20"/>
      <c r="H63" s="20"/>
      <c r="I63" s="20"/>
      <c r="J63" s="20"/>
      <c r="K63" s="20"/>
      <c r="L63" s="20"/>
      <c r="M63" s="20"/>
      <c r="N63" s="20"/>
      <c r="O63" s="20"/>
      <c r="P63" s="20"/>
      <c r="Q63" s="20"/>
      <c r="R63" s="20"/>
      <c r="S63" s="20"/>
      <c r="T63" s="20"/>
      <c r="U63" s="20"/>
      <c r="V63" s="20"/>
      <c r="W63" s="20"/>
      <c r="X63" s="20"/>
      <c r="Y63" s="20"/>
    </row>
    <row r="64" ht="15.75" customHeight="1" spans="1:25">
      <c r="A64" s="20"/>
      <c r="B64" s="20"/>
      <c r="C64" s="20"/>
      <c r="D64" s="20"/>
      <c r="E64" s="20"/>
      <c r="F64" s="20"/>
      <c r="G64" s="20"/>
      <c r="H64" s="20"/>
      <c r="I64" s="20"/>
      <c r="J64" s="20"/>
      <c r="K64" s="20"/>
      <c r="L64" s="20"/>
      <c r="M64" s="20"/>
      <c r="N64" s="20"/>
      <c r="O64" s="20"/>
      <c r="P64" s="20"/>
      <c r="Q64" s="20"/>
      <c r="R64" s="20"/>
      <c r="S64" s="20"/>
      <c r="T64" s="20"/>
      <c r="U64" s="20"/>
      <c r="V64" s="20"/>
      <c r="W64" s="20"/>
      <c r="X64" s="20"/>
      <c r="Y64" s="20"/>
    </row>
    <row r="65" ht="15.75" customHeight="1" spans="1:25">
      <c r="A65" s="20"/>
      <c r="B65" s="20"/>
      <c r="C65" s="20"/>
      <c r="D65" s="20"/>
      <c r="E65" s="20"/>
      <c r="F65" s="20"/>
      <c r="G65" s="20"/>
      <c r="H65" s="20"/>
      <c r="I65" s="20"/>
      <c r="J65" s="20"/>
      <c r="K65" s="20"/>
      <c r="L65" s="20"/>
      <c r="M65" s="20"/>
      <c r="N65" s="20"/>
      <c r="O65" s="20"/>
      <c r="P65" s="20"/>
      <c r="Q65" s="20"/>
      <c r="R65" s="20"/>
      <c r="S65" s="20"/>
      <c r="T65" s="20"/>
      <c r="U65" s="20"/>
      <c r="V65" s="20"/>
      <c r="W65" s="20"/>
      <c r="X65" s="20"/>
      <c r="Y65" s="20"/>
    </row>
    <row r="66" ht="15.75" customHeight="1" spans="1:25">
      <c r="A66" s="20"/>
      <c r="B66" s="20"/>
      <c r="C66" s="20"/>
      <c r="D66" s="20"/>
      <c r="E66" s="20"/>
      <c r="F66" s="20"/>
      <c r="G66" s="20"/>
      <c r="H66" s="20"/>
      <c r="I66" s="20"/>
      <c r="J66" s="20"/>
      <c r="K66" s="20"/>
      <c r="L66" s="20"/>
      <c r="M66" s="20"/>
      <c r="N66" s="20"/>
      <c r="O66" s="20"/>
      <c r="P66" s="20"/>
      <c r="Q66" s="20"/>
      <c r="R66" s="20"/>
      <c r="S66" s="20"/>
      <c r="T66" s="20"/>
      <c r="U66" s="20"/>
      <c r="V66" s="20"/>
      <c r="W66" s="20"/>
      <c r="X66" s="20"/>
      <c r="Y66" s="20"/>
    </row>
    <row r="67" ht="15.75" customHeight="1" spans="1:25">
      <c r="A67" s="20"/>
      <c r="B67" s="20"/>
      <c r="C67" s="20"/>
      <c r="D67" s="20"/>
      <c r="E67" s="20"/>
      <c r="F67" s="20"/>
      <c r="G67" s="20"/>
      <c r="H67" s="20"/>
      <c r="I67" s="20"/>
      <c r="J67" s="20"/>
      <c r="K67" s="20"/>
      <c r="L67" s="20"/>
      <c r="M67" s="20"/>
      <c r="N67" s="20"/>
      <c r="O67" s="20"/>
      <c r="P67" s="20"/>
      <c r="Q67" s="20"/>
      <c r="R67" s="20"/>
      <c r="S67" s="20"/>
      <c r="T67" s="20"/>
      <c r="U67" s="20"/>
      <c r="V67" s="20"/>
      <c r="W67" s="20"/>
      <c r="X67" s="20"/>
      <c r="Y67" s="20"/>
    </row>
    <row r="68" ht="15.75" customHeight="1" spans="1:25">
      <c r="A68" s="20"/>
      <c r="B68" s="20"/>
      <c r="C68" s="20"/>
      <c r="D68" s="20"/>
      <c r="E68" s="20"/>
      <c r="F68" s="20"/>
      <c r="G68" s="20"/>
      <c r="H68" s="20"/>
      <c r="I68" s="20"/>
      <c r="J68" s="20"/>
      <c r="K68" s="20"/>
      <c r="L68" s="20"/>
      <c r="M68" s="20"/>
      <c r="N68" s="20"/>
      <c r="O68" s="20"/>
      <c r="P68" s="20"/>
      <c r="Q68" s="20"/>
      <c r="R68" s="20"/>
      <c r="S68" s="20"/>
      <c r="T68" s="20"/>
      <c r="U68" s="20"/>
      <c r="V68" s="20"/>
      <c r="W68" s="20"/>
      <c r="X68" s="20"/>
      <c r="Y68" s="20"/>
    </row>
    <row r="69" ht="15.75" customHeight="1" spans="1:25">
      <c r="A69" s="20"/>
      <c r="B69" s="20"/>
      <c r="C69" s="20"/>
      <c r="D69" s="20"/>
      <c r="E69" s="20"/>
      <c r="F69" s="20"/>
      <c r="G69" s="20"/>
      <c r="H69" s="20"/>
      <c r="I69" s="20"/>
      <c r="J69" s="20"/>
      <c r="K69" s="20"/>
      <c r="L69" s="20"/>
      <c r="M69" s="20"/>
      <c r="N69" s="20"/>
      <c r="O69" s="20"/>
      <c r="P69" s="20"/>
      <c r="Q69" s="20"/>
      <c r="R69" s="20"/>
      <c r="S69" s="20"/>
      <c r="T69" s="20"/>
      <c r="U69" s="20"/>
      <c r="V69" s="20"/>
      <c r="W69" s="20"/>
      <c r="X69" s="20"/>
      <c r="Y69" s="20"/>
    </row>
    <row r="70" ht="15.75" customHeight="1" spans="1:25">
      <c r="A70" s="20"/>
      <c r="B70" s="20"/>
      <c r="C70" s="20"/>
      <c r="D70" s="20"/>
      <c r="E70" s="20"/>
      <c r="F70" s="20"/>
      <c r="G70" s="20"/>
      <c r="H70" s="20"/>
      <c r="I70" s="20"/>
      <c r="J70" s="20"/>
      <c r="K70" s="20"/>
      <c r="L70" s="20"/>
      <c r="M70" s="20"/>
      <c r="N70" s="20"/>
      <c r="O70" s="20"/>
      <c r="P70" s="20"/>
      <c r="Q70" s="20"/>
      <c r="R70" s="20"/>
      <c r="S70" s="20"/>
      <c r="T70" s="20"/>
      <c r="U70" s="20"/>
      <c r="V70" s="20"/>
      <c r="W70" s="20"/>
      <c r="X70" s="20"/>
      <c r="Y70" s="20"/>
    </row>
    <row r="71" ht="15.75" customHeight="1" spans="1:25">
      <c r="A71" s="20"/>
      <c r="B71" s="20"/>
      <c r="C71" s="20"/>
      <c r="D71" s="20"/>
      <c r="E71" s="20"/>
      <c r="F71" s="20"/>
      <c r="G71" s="20"/>
      <c r="H71" s="20"/>
      <c r="I71" s="20"/>
      <c r="J71" s="20"/>
      <c r="K71" s="20"/>
      <c r="L71" s="20"/>
      <c r="M71" s="20"/>
      <c r="N71" s="20"/>
      <c r="O71" s="20"/>
      <c r="P71" s="20"/>
      <c r="Q71" s="20"/>
      <c r="R71" s="20"/>
      <c r="S71" s="20"/>
      <c r="T71" s="20"/>
      <c r="U71" s="20"/>
      <c r="V71" s="20"/>
      <c r="W71" s="20"/>
      <c r="X71" s="20"/>
      <c r="Y71" s="20"/>
    </row>
    <row r="72" ht="15.75" customHeight="1" spans="1:25">
      <c r="A72" s="20"/>
      <c r="B72" s="20"/>
      <c r="C72" s="20"/>
      <c r="D72" s="20"/>
      <c r="E72" s="20"/>
      <c r="F72" s="20"/>
      <c r="G72" s="20"/>
      <c r="H72" s="20"/>
      <c r="I72" s="20"/>
      <c r="J72" s="20"/>
      <c r="K72" s="20"/>
      <c r="L72" s="20"/>
      <c r="M72" s="20"/>
      <c r="N72" s="20"/>
      <c r="O72" s="20"/>
      <c r="P72" s="20"/>
      <c r="Q72" s="20"/>
      <c r="R72" s="20"/>
      <c r="S72" s="20"/>
      <c r="T72" s="20"/>
      <c r="U72" s="20"/>
      <c r="V72" s="20"/>
      <c r="W72" s="20"/>
      <c r="X72" s="20"/>
      <c r="Y72" s="20"/>
    </row>
    <row r="73" ht="15.75" customHeight="1" spans="1:25">
      <c r="A73" s="135" t="s">
        <v>1793</v>
      </c>
      <c r="B73" s="20"/>
      <c r="C73" s="20"/>
      <c r="D73" s="20"/>
      <c r="E73" s="20"/>
      <c r="F73" s="20"/>
      <c r="G73" s="20"/>
      <c r="H73" s="20"/>
      <c r="I73" s="20"/>
      <c r="J73" s="20"/>
      <c r="K73" s="20"/>
      <c r="L73" s="20"/>
      <c r="M73" s="20"/>
      <c r="N73" s="20"/>
      <c r="O73" s="20"/>
      <c r="P73" s="20"/>
      <c r="Q73" s="20"/>
      <c r="R73" s="20"/>
      <c r="S73" s="20"/>
      <c r="T73" s="20"/>
      <c r="U73" s="129" t="s">
        <v>1794</v>
      </c>
      <c r="V73" s="20"/>
      <c r="W73" s="20"/>
      <c r="X73" s="20"/>
      <c r="Y73" s="20"/>
    </row>
  </sheetData>
  <mergeCells count="15">
    <mergeCell ref="B7:E7"/>
    <mergeCell ref="M7:X7"/>
    <mergeCell ref="B8:E8"/>
    <mergeCell ref="B11:E11"/>
    <mergeCell ref="I11:L11"/>
    <mergeCell ref="B12:E12"/>
    <mergeCell ref="I12:L12"/>
    <mergeCell ref="B15:E15"/>
    <mergeCell ref="I15:M15"/>
    <mergeCell ref="N15:T15"/>
    <mergeCell ref="B16:E16"/>
    <mergeCell ref="G16:H16"/>
    <mergeCell ref="N16:O16"/>
    <mergeCell ref="P16:Q16"/>
    <mergeCell ref="R16:T16"/>
  </mergeCells>
  <hyperlinks>
    <hyperlink ref="K57" r:id="rId2" display="https://www.slideshare.net/IoTAnalytics/global-io-t-day-2015-vslideshare"/>
    <hyperlink ref="A73" r:id="rId3" display="https://www.forbes.com/sites/mikekavis/2016/02/25/iot-is-the-killer-app-for-big-data/#c3fb4e811fae"/>
    <hyperlink ref="U73" r:id="rId4" display="https://medium.com/@wiprodigital/enterprise-reference-architecture-a-primer-on-iot-based-systems-2c243953ac33"/>
  </hyperlinks>
  <pageMargins left="0.7" right="0.7" top="0.75" bottom="0.75" header="0" footer="0"/>
  <pageSetup paperSize="1" pageOrder="overThenDown" orientation="landscape"/>
  <headerFooter>
    <oddFooter>&amp;C&amp;"Helvetica Neue,Regular"&amp;12&amp;K000000&amp;P</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99"/>
  <sheetViews>
    <sheetView showGridLines="0" workbookViewId="0">
      <selection activeCell="A1" sqref="A1"/>
    </sheetView>
  </sheetViews>
  <sheetFormatPr defaultColWidth="14.4444444444444" defaultRowHeight="15" customHeight="1"/>
  <cols>
    <col min="1" max="1" width="15.6666666666667" style="1" customWidth="1"/>
    <col min="2" max="2" width="59" style="1" customWidth="1"/>
    <col min="3" max="3" width="28.4444444444444" style="1" customWidth="1"/>
    <col min="4" max="4" width="8" style="1" customWidth="1"/>
    <col min="5" max="5" width="9.11111111111111" style="1" customWidth="1"/>
    <col min="6" max="6" width="7.44444444444444" style="1" customWidth="1"/>
    <col min="7" max="7" width="16.3333333333333" style="1" customWidth="1"/>
    <col min="8" max="8" width="85.6666666666667" style="1" customWidth="1"/>
    <col min="9" max="9" width="37.4444444444444" style="1" customWidth="1"/>
    <col min="10" max="10" width="8" style="1" customWidth="1"/>
    <col min="11" max="11" width="9.11111111111111" style="1" customWidth="1"/>
    <col min="12" max="12" width="7.44444444444444" style="1" customWidth="1"/>
    <col min="13" max="13" width="14.4444444444444" style="1" customWidth="1"/>
    <col min="14" max="16384" width="14.4444444444444" style="1"/>
  </cols>
  <sheetData>
    <row r="1" ht="13.05" customHeight="1" spans="1:12">
      <c r="A1" s="40" t="s">
        <v>1795</v>
      </c>
      <c r="B1" s="40" t="s">
        <v>1796</v>
      </c>
      <c r="C1" s="40" t="s">
        <v>1797</v>
      </c>
      <c r="D1" s="41" t="s">
        <v>1798</v>
      </c>
      <c r="E1" s="41" t="s">
        <v>1040</v>
      </c>
      <c r="F1" s="41" t="s">
        <v>1799</v>
      </c>
      <c r="G1" s="42" t="s">
        <v>1795</v>
      </c>
      <c r="H1" s="42" t="s">
        <v>1800</v>
      </c>
      <c r="I1" s="42" t="s">
        <v>1801</v>
      </c>
      <c r="J1" s="42" t="s">
        <v>1798</v>
      </c>
      <c r="K1" s="42" t="s">
        <v>1040</v>
      </c>
      <c r="L1" s="42" t="s">
        <v>1799</v>
      </c>
    </row>
    <row r="2" ht="94.5" customHeight="1" spans="1:12">
      <c r="A2" s="43"/>
      <c r="B2" s="44"/>
      <c r="C2" s="45" t="s">
        <v>1802</v>
      </c>
      <c r="D2" s="46" t="s">
        <v>1803</v>
      </c>
      <c r="E2" s="36"/>
      <c r="F2" s="36"/>
      <c r="G2" s="47" t="s">
        <v>1802</v>
      </c>
      <c r="H2" s="48" t="s">
        <v>1804</v>
      </c>
      <c r="I2" s="48" t="s">
        <v>1805</v>
      </c>
      <c r="J2" s="46" t="s">
        <v>1803</v>
      </c>
      <c r="K2" s="36"/>
      <c r="L2" s="36"/>
    </row>
    <row r="3" ht="12.45" customHeight="1" spans="1:12">
      <c r="A3" s="49"/>
      <c r="B3" s="50"/>
      <c r="C3" s="45" t="s">
        <v>1802</v>
      </c>
      <c r="D3" s="51"/>
      <c r="E3" s="36"/>
      <c r="F3" s="36"/>
      <c r="G3" s="47" t="s">
        <v>1806</v>
      </c>
      <c r="H3" s="48" t="s">
        <v>1807</v>
      </c>
      <c r="I3" s="58"/>
      <c r="J3" s="51"/>
      <c r="K3" s="36"/>
      <c r="L3" s="36"/>
    </row>
    <row r="4" ht="12.45" customHeight="1" spans="1:12">
      <c r="A4" s="52" t="e">
        <f>#REF!</f>
        <v>#REF!</v>
      </c>
      <c r="B4" s="44" t="e">
        <f>#REF!</f>
        <v>#REF!</v>
      </c>
      <c r="C4" s="45" t="s">
        <v>1802</v>
      </c>
      <c r="D4" s="46" t="s">
        <v>1803</v>
      </c>
      <c r="E4" s="36"/>
      <c r="F4" s="36"/>
      <c r="G4" s="47" t="s">
        <v>1808</v>
      </c>
      <c r="H4" s="48" t="s">
        <v>1809</v>
      </c>
      <c r="I4" s="59" t="s">
        <v>1810</v>
      </c>
      <c r="J4" s="46" t="s">
        <v>1803</v>
      </c>
      <c r="K4" s="36"/>
      <c r="L4" s="36"/>
    </row>
    <row r="5" ht="22.95" customHeight="1" spans="1:12">
      <c r="A5" s="53" t="e">
        <f>#REF!</f>
        <v>#REF!</v>
      </c>
      <c r="B5" s="54" t="str">
        <f>IoT安全控制矩阵!F4</f>
        <v>安排任务至少每季度更新一次资产/库存数据库。</v>
      </c>
      <c r="C5" s="55"/>
      <c r="D5" s="51"/>
      <c r="E5" s="36"/>
      <c r="F5" s="36"/>
      <c r="G5" s="47" t="s">
        <v>1811</v>
      </c>
      <c r="H5" s="48" t="s">
        <v>1812</v>
      </c>
      <c r="I5" s="59" t="s">
        <v>1813</v>
      </c>
      <c r="J5" s="46" t="s">
        <v>1803</v>
      </c>
      <c r="K5" s="36"/>
      <c r="L5" s="36"/>
    </row>
    <row r="6" ht="115.05" customHeight="1" spans="1:12">
      <c r="A6" s="52" t="e">
        <f>#REF!</f>
        <v>#REF!</v>
      </c>
      <c r="B6" s="56" t="str">
        <f>IoT安全控制矩阵!F5</f>
        <v>部署库存管理系统并记录库存中每个物联网设备的详细信息。 使用此库存管理系统跟踪每个IoT设备的版本，包括固件和补丁程序状态、实时操作系统（RTOS）版本/映像版本、应用程序/库版本、丢失或退役的状态以及设备分配给谁。设备位置也应包括。</v>
      </c>
      <c r="C6" s="55"/>
      <c r="D6" s="51"/>
      <c r="E6" s="36"/>
      <c r="F6" s="36"/>
      <c r="G6" s="47" t="s">
        <v>1814</v>
      </c>
      <c r="H6" s="48" t="s">
        <v>1815</v>
      </c>
      <c r="I6" s="59" t="s">
        <v>1816</v>
      </c>
      <c r="J6" s="46" t="s">
        <v>1803</v>
      </c>
      <c r="K6" s="36"/>
      <c r="L6" s="36"/>
    </row>
    <row r="7" ht="57.45" customHeight="1" spans="1:12">
      <c r="A7" s="53" t="e">
        <f>#REF!</f>
        <v>#REF!</v>
      </c>
      <c r="B7" s="54" t="str">
        <f>IoT安全控制矩阵!F6</f>
        <v>通过配置节点以提醒电池电量不足或电池电量消耗增加的信息，从而监测IoT节点功率水平。 调查与电池过度消耗有关的所有发现的事件。</v>
      </c>
      <c r="C7" s="55"/>
      <c r="D7" s="51"/>
      <c r="E7" s="36"/>
      <c r="F7" s="36"/>
      <c r="G7" s="47" t="s">
        <v>1817</v>
      </c>
      <c r="H7" s="48" t="s">
        <v>1818</v>
      </c>
      <c r="I7" s="58"/>
      <c r="J7" s="51"/>
      <c r="K7" s="36"/>
      <c r="L7" s="36"/>
    </row>
    <row r="8" ht="57.45" customHeight="1" spans="1:12">
      <c r="A8" s="52" t="e">
        <f>#REF!</f>
        <v>#REF!</v>
      </c>
      <c r="B8" s="56" t="str">
        <f>IoT安全控制矩阵!F8</f>
        <v>每年评估遗留物联网设备以进行技术升级。在此期间，请使用网关安全机制扩展安全边界并减轻这些遗留设备暴露带来的风险。</v>
      </c>
      <c r="C8" s="55"/>
      <c r="D8" s="51"/>
      <c r="E8" s="36"/>
      <c r="F8" s="36"/>
      <c r="G8" s="47" t="s">
        <v>1819</v>
      </c>
      <c r="H8" s="48" t="s">
        <v>1820</v>
      </c>
      <c r="I8" s="58"/>
      <c r="J8" s="51"/>
      <c r="K8" s="36"/>
      <c r="L8" s="36"/>
    </row>
    <row r="9" ht="12.45" customHeight="1" spans="1:12">
      <c r="A9" s="49"/>
      <c r="B9" s="50"/>
      <c r="C9" s="55"/>
      <c r="D9" s="51"/>
      <c r="E9" s="36"/>
      <c r="F9" s="36"/>
      <c r="G9" s="47" t="s">
        <v>1821</v>
      </c>
      <c r="H9" s="48" t="s">
        <v>1822</v>
      </c>
      <c r="I9" s="58"/>
      <c r="J9" s="51"/>
      <c r="K9" s="36"/>
      <c r="L9" s="36"/>
    </row>
    <row r="10" ht="46.05" customHeight="1" spans="1:12">
      <c r="A10" s="52" t="e">
        <f>#REF!</f>
        <v>#REF!</v>
      </c>
      <c r="B10" s="44" t="e">
        <f>#REF!</f>
        <v>#REF!</v>
      </c>
      <c r="C10" s="55"/>
      <c r="D10" s="51"/>
      <c r="E10" s="36"/>
      <c r="F10" s="36"/>
      <c r="G10" s="47" t="s">
        <v>1823</v>
      </c>
      <c r="H10" s="48" t="s">
        <v>1824</v>
      </c>
      <c r="I10" s="58"/>
      <c r="J10" s="51"/>
      <c r="K10" s="36"/>
      <c r="L10" s="36"/>
    </row>
    <row r="11" ht="25.05" customHeight="1" spans="1:12">
      <c r="A11" s="49"/>
      <c r="B11" s="50"/>
      <c r="C11" s="55"/>
      <c r="D11" s="51"/>
      <c r="E11" s="36"/>
      <c r="F11" s="36"/>
      <c r="G11" s="47" t="s">
        <v>1825</v>
      </c>
      <c r="H11" s="48" t="s">
        <v>1826</v>
      </c>
      <c r="I11" s="58"/>
      <c r="J11" s="51"/>
      <c r="K11" s="36"/>
      <c r="L11" s="36"/>
    </row>
    <row r="12" ht="12.45" customHeight="1" spans="1:12">
      <c r="A12" s="43"/>
      <c r="B12" s="44"/>
      <c r="C12" s="55"/>
      <c r="D12" s="51"/>
      <c r="E12" s="36"/>
      <c r="F12" s="36"/>
      <c r="G12" s="47" t="s">
        <v>1827</v>
      </c>
      <c r="H12" s="48" t="s">
        <v>1828</v>
      </c>
      <c r="I12" s="58"/>
      <c r="J12" s="51"/>
      <c r="K12" s="36"/>
      <c r="L12" s="36"/>
    </row>
    <row r="13" ht="80.55" customHeight="1" spans="1:12">
      <c r="A13" s="53" t="e">
        <f>#REF!</f>
        <v>#REF!</v>
      </c>
      <c r="B13" s="54" t="str">
        <f>IoT安全控制矩阵!F9</f>
        <v>定义并遵循质量变更控制和测试流程（如信息技术基础架构库（ITIL）服务管理），并建立以系统可用性、机密性以及系统和服务完整性为重点的基准、测试和发布标准。</v>
      </c>
      <c r="C13" s="55"/>
      <c r="D13" s="51"/>
      <c r="E13" s="36"/>
      <c r="F13" s="36"/>
      <c r="G13" s="47" t="s">
        <v>1829</v>
      </c>
      <c r="H13" s="48" t="s">
        <v>1830</v>
      </c>
      <c r="I13" s="58"/>
      <c r="J13" s="51"/>
      <c r="K13" s="36"/>
      <c r="L13" s="36"/>
    </row>
    <row r="14" ht="22.95" customHeight="1" spans="1:12">
      <c r="A14" s="52" t="e">
        <f>#REF!</f>
        <v>#REF!</v>
      </c>
      <c r="B14" s="56" t="str">
        <f>IoT安全控制矩阵!F10</f>
        <v>实施配置管理程序，检测对IoT系统配置文件的所有修改。 在检测到未经授权的更改时实施响应计划。</v>
      </c>
      <c r="C14" s="55"/>
      <c r="D14" s="51"/>
      <c r="E14" s="36"/>
      <c r="F14" s="36"/>
      <c r="G14" s="47" t="s">
        <v>1831</v>
      </c>
      <c r="H14" s="48" t="s">
        <v>1832</v>
      </c>
      <c r="I14" s="59" t="s">
        <v>1833</v>
      </c>
      <c r="J14" s="51"/>
      <c r="K14" s="36"/>
      <c r="L14" s="36"/>
    </row>
    <row r="15" ht="12.45" customHeight="1" spans="1:12">
      <c r="A15" s="49"/>
      <c r="B15" s="50"/>
      <c r="C15" s="55"/>
      <c r="D15" s="51"/>
      <c r="E15" s="36"/>
      <c r="F15" s="36"/>
      <c r="G15" s="47" t="s">
        <v>1834</v>
      </c>
      <c r="H15" s="48" t="s">
        <v>1835</v>
      </c>
      <c r="I15" s="58"/>
      <c r="J15" s="51"/>
      <c r="K15" s="36"/>
      <c r="L15" s="36"/>
    </row>
    <row r="16" ht="25.05" customHeight="1" spans="1:12">
      <c r="A16" s="52" t="e">
        <f>#REF!</f>
        <v>#REF!</v>
      </c>
      <c r="B16" s="56" t="s">
        <v>647</v>
      </c>
      <c r="C16" s="55"/>
      <c r="D16" s="51"/>
      <c r="E16" s="36"/>
      <c r="F16" s="36"/>
      <c r="G16" s="47" t="s">
        <v>1836</v>
      </c>
      <c r="H16" s="48" t="s">
        <v>1837</v>
      </c>
      <c r="I16" s="58"/>
      <c r="J16" s="51"/>
      <c r="K16" s="36"/>
      <c r="L16" s="36"/>
    </row>
    <row r="17" ht="37.5" customHeight="1" spans="1:12">
      <c r="A17" s="53" t="e">
        <f>#REF!</f>
        <v>#REF!</v>
      </c>
      <c r="B17" s="54" t="str">
        <f>IoT安全控制矩阵!F13</f>
        <v>建立配置控制委员会（CCB）审查对IoT系统的修改/更改。  CCB应该定义更新流程，包括在部署之前对所有更新进行测试（功能，安全性，互操作性）。</v>
      </c>
      <c r="C17" s="55"/>
      <c r="D17" s="51"/>
      <c r="E17" s="36"/>
      <c r="F17" s="36"/>
      <c r="G17" s="47" t="s">
        <v>1838</v>
      </c>
      <c r="H17" s="48" t="s">
        <v>1839</v>
      </c>
      <c r="I17" s="58"/>
      <c r="J17" s="51"/>
      <c r="K17" s="36"/>
      <c r="L17" s="36"/>
    </row>
    <row r="18" ht="12.45" customHeight="1" spans="1:12">
      <c r="A18" s="43"/>
      <c r="B18" s="44"/>
      <c r="C18" s="55"/>
      <c r="D18" s="51"/>
      <c r="E18" s="36"/>
      <c r="F18" s="36"/>
      <c r="G18" s="47" t="s">
        <v>1840</v>
      </c>
      <c r="H18" s="48" t="s">
        <v>1841</v>
      </c>
      <c r="I18" s="58"/>
      <c r="J18" s="51"/>
      <c r="K18" s="36"/>
      <c r="L18" s="36"/>
    </row>
    <row r="19" ht="22.95" customHeight="1" spans="1:12">
      <c r="A19" s="53" t="e">
        <f>#REF!</f>
        <v>#REF!</v>
      </c>
      <c r="B19" s="54" t="str">
        <f>IoT安全控制矩阵!F14</f>
        <v>为无线更新实施安全的过渡系统，以防止入侵和恶意逻辑。 在将文件传输到边缘设备之前，对文件采取完整性控制。</v>
      </c>
      <c r="C19" s="55"/>
      <c r="D19" s="51"/>
      <c r="E19" s="36"/>
      <c r="F19" s="36"/>
      <c r="G19" s="47" t="s">
        <v>1842</v>
      </c>
      <c r="H19" s="48" t="s">
        <v>1843</v>
      </c>
      <c r="I19" s="58"/>
      <c r="J19" s="51"/>
      <c r="K19" s="36"/>
      <c r="L19" s="36"/>
    </row>
    <row r="20" ht="25.05" customHeight="1" spans="1:12">
      <c r="A20" s="52" t="e">
        <f>#REF!</f>
        <v>#REF!</v>
      </c>
      <c r="B20" s="56" t="str">
        <f>IoT安全控制矩阵!F15</f>
        <v>向所有云服务器、服务和网关提供数字证书，建立受信任的通信。</v>
      </c>
      <c r="C20" s="55"/>
      <c r="D20" s="51"/>
      <c r="E20" s="36"/>
      <c r="F20" s="36"/>
      <c r="G20" s="47" t="s">
        <v>1844</v>
      </c>
      <c r="H20" s="48" t="s">
        <v>1845</v>
      </c>
      <c r="I20" s="58"/>
      <c r="J20" s="51"/>
      <c r="K20" s="36"/>
      <c r="L20" s="36"/>
    </row>
    <row r="21" ht="22.95" customHeight="1" spans="1:12">
      <c r="A21" s="53" t="e">
        <f>#REF!</f>
        <v>#REF!</v>
      </c>
      <c r="B21" s="54" t="str">
        <f>IoT安全控制矩阵!F16</f>
        <v>将云网关配置为仅接受来自受信任设备的通信。 将授权设备列入白名单，并记录来自未授权设备的尝试通信。</v>
      </c>
      <c r="C21" s="55"/>
      <c r="D21" s="51"/>
      <c r="E21" s="36"/>
      <c r="F21" s="36"/>
      <c r="G21" s="47" t="s">
        <v>1846</v>
      </c>
      <c r="H21" s="48" t="s">
        <v>1847</v>
      </c>
      <c r="I21" s="58"/>
      <c r="J21" s="51"/>
      <c r="K21" s="36"/>
      <c r="L21" s="36"/>
    </row>
    <row r="22" ht="25.05" customHeight="1" spans="1:12">
      <c r="A22" s="43"/>
      <c r="B22" s="44"/>
      <c r="C22" s="55"/>
      <c r="D22" s="51"/>
      <c r="E22" s="36"/>
      <c r="F22" s="36"/>
      <c r="G22" s="47" t="s">
        <v>1848</v>
      </c>
      <c r="H22" s="48" t="s">
        <v>1849</v>
      </c>
      <c r="I22" s="58"/>
      <c r="J22" s="51"/>
      <c r="K22" s="36"/>
      <c r="L22" s="36"/>
    </row>
    <row r="23" ht="12.45" customHeight="1" spans="1:12">
      <c r="A23" s="49"/>
      <c r="B23" s="50"/>
      <c r="C23" s="55"/>
      <c r="D23" s="51"/>
      <c r="E23" s="36"/>
      <c r="F23" s="36"/>
      <c r="G23" s="47" t="s">
        <v>1850</v>
      </c>
      <c r="H23" s="48" t="s">
        <v>1851</v>
      </c>
      <c r="I23" s="58"/>
      <c r="J23" s="51"/>
      <c r="K23" s="36"/>
      <c r="L23" s="36"/>
    </row>
    <row r="24" ht="37.5" customHeight="1" spans="1:12">
      <c r="A24" s="52" t="e">
        <f>#REF!</f>
        <v>#REF!</v>
      </c>
      <c r="B24" s="56" t="str">
        <f>IoT安全控制矩阵!F17</f>
        <v>与云服务提供商（CSP）签署隐私协议。 确保有适当的安全控制措施保护敏感数据（个人身份信息（PII）/受保护的健康信息（PHI））</v>
      </c>
      <c r="C24" s="55"/>
      <c r="D24" s="51"/>
      <c r="E24" s="36"/>
      <c r="F24" s="36"/>
      <c r="G24" s="47" t="s">
        <v>1852</v>
      </c>
      <c r="H24" s="48" t="s">
        <v>1853</v>
      </c>
      <c r="I24" s="58"/>
      <c r="J24" s="51"/>
      <c r="K24" s="36"/>
      <c r="L24" s="36"/>
    </row>
    <row r="25" ht="12.45" customHeight="1" spans="1:12">
      <c r="A25" s="49"/>
      <c r="B25" s="50"/>
      <c r="C25" s="55"/>
      <c r="D25" s="51"/>
      <c r="E25" s="36"/>
      <c r="F25" s="36"/>
      <c r="G25" s="47" t="s">
        <v>1854</v>
      </c>
      <c r="H25" s="48" t="s">
        <v>1855</v>
      </c>
      <c r="I25" s="58"/>
      <c r="J25" s="51"/>
      <c r="K25" s="36"/>
      <c r="L25" s="36"/>
    </row>
    <row r="26" ht="37.5" customHeight="1" spans="1:12">
      <c r="A26" s="43"/>
      <c r="B26" s="44"/>
      <c r="C26" s="55"/>
      <c r="D26" s="51"/>
      <c r="E26" s="36"/>
      <c r="F26" s="36"/>
      <c r="G26" s="47" t="s">
        <v>1856</v>
      </c>
      <c r="H26" s="48" t="s">
        <v>1857</v>
      </c>
      <c r="I26" s="58"/>
      <c r="J26" s="51"/>
      <c r="K26" s="36"/>
      <c r="L26" s="36"/>
    </row>
    <row r="27" ht="25.05" customHeight="1" spans="1:12">
      <c r="A27" s="53" t="e">
        <f>#REF!</f>
        <v>#REF!</v>
      </c>
      <c r="B27" s="54" t="str">
        <f>IoT安全控制矩阵!F18</f>
        <v>安全地配置云服务。</v>
      </c>
      <c r="C27" s="55"/>
      <c r="D27" s="51"/>
      <c r="E27" s="36"/>
      <c r="F27" s="36"/>
      <c r="G27" s="47" t="s">
        <v>1858</v>
      </c>
      <c r="H27" s="48" t="s">
        <v>1859</v>
      </c>
      <c r="I27" s="59" t="s">
        <v>647</v>
      </c>
      <c r="J27" s="51"/>
      <c r="K27" s="36"/>
      <c r="L27" s="36"/>
    </row>
    <row r="28" ht="22.95" customHeight="1" spans="1:12">
      <c r="A28" s="52" t="e">
        <f>#REF!</f>
        <v>#REF!</v>
      </c>
      <c r="B28" s="56" t="str">
        <f>IoT安全控制矩阵!F19</f>
        <v>保持所有云基础架构的更新和修补。
</v>
      </c>
      <c r="C28" s="55"/>
      <c r="D28" s="51"/>
      <c r="E28" s="36"/>
      <c r="F28" s="36"/>
      <c r="G28" s="47" t="s">
        <v>1860</v>
      </c>
      <c r="H28" s="48" t="s">
        <v>1861</v>
      </c>
      <c r="I28" s="58"/>
      <c r="J28" s="51"/>
      <c r="K28" s="36"/>
      <c r="L28" s="36"/>
    </row>
    <row r="29" ht="75" customHeight="1" spans="1:12">
      <c r="A29" s="49"/>
      <c r="B29" s="50"/>
      <c r="C29" s="55"/>
      <c r="D29" s="51"/>
      <c r="E29" s="36"/>
      <c r="F29" s="36"/>
      <c r="G29" s="47" t="s">
        <v>1862</v>
      </c>
      <c r="H29" s="48" t="s">
        <v>1863</v>
      </c>
      <c r="I29" s="58"/>
      <c r="J29" s="51"/>
      <c r="K29" s="36"/>
      <c r="L29" s="36"/>
    </row>
    <row r="30" ht="25.05" customHeight="1" spans="1:12">
      <c r="A30" s="52" t="e">
        <f>#REF!</f>
        <v>#REF!</v>
      </c>
      <c r="B30" s="56" t="str">
        <f>IoT安全控制矩阵!F20</f>
        <v> 
监视所有应用程序编程接口（API）调用并对潜在的API滥用报警。</v>
      </c>
      <c r="C30" s="55"/>
      <c r="D30" s="51"/>
      <c r="E30" s="36"/>
      <c r="F30" s="36"/>
      <c r="G30" s="47" t="s">
        <v>1864</v>
      </c>
      <c r="H30" s="48" t="s">
        <v>1865</v>
      </c>
      <c r="I30" s="58"/>
      <c r="J30" s="51"/>
      <c r="K30" s="36"/>
      <c r="L30" s="36"/>
    </row>
    <row r="31" ht="49.95" customHeight="1" spans="1:12">
      <c r="A31" s="53" t="e">
        <f>#REF!</f>
        <v>#REF!</v>
      </c>
      <c r="B31" s="54" t="str">
        <f>IoT安全控制矩阵!F21</f>
        <v>验证连接到云服务的IoT设备身份。 拒绝对任何未通过身份验证的设备的访问，并记录该访问尝试，并为一定时间段内触发安全管理员警报的失败次数设置阈值。</v>
      </c>
      <c r="C31" s="55"/>
      <c r="D31" s="51"/>
      <c r="E31" s="36"/>
      <c r="F31" s="36"/>
      <c r="G31" s="47" t="s">
        <v>1866</v>
      </c>
      <c r="H31" s="48" t="s">
        <v>1867</v>
      </c>
      <c r="I31" s="58"/>
      <c r="J31" s="51"/>
      <c r="K31" s="36"/>
      <c r="L31" s="36"/>
    </row>
    <row r="32" ht="25.05" customHeight="1" spans="1:12">
      <c r="A32" s="52" t="e">
        <f>#REF!</f>
        <v>#REF!</v>
      </c>
      <c r="B32" s="56" t="str">
        <f>IoT安全控制矩阵!F22</f>
        <v>需要对IoT服务管理控制台进行身份验证。 对访问管理控制台的每个操作员和管理员提供唯一身份。</v>
      </c>
      <c r="C32" s="55"/>
      <c r="D32" s="51"/>
      <c r="E32" s="36"/>
      <c r="F32" s="36"/>
      <c r="G32" s="47" t="s">
        <v>1868</v>
      </c>
      <c r="H32" s="48" t="s">
        <v>1869</v>
      </c>
      <c r="I32" s="58"/>
      <c r="J32" s="51"/>
      <c r="K32" s="36"/>
      <c r="L32" s="36"/>
    </row>
    <row r="33" ht="25.05" customHeight="1" spans="1:12">
      <c r="A33" s="49"/>
      <c r="B33" s="50"/>
      <c r="C33" s="55"/>
      <c r="D33" s="51"/>
      <c r="E33" s="36"/>
      <c r="F33" s="36"/>
      <c r="G33" s="47" t="s">
        <v>1870</v>
      </c>
      <c r="H33" s="48" t="s">
        <v>1871</v>
      </c>
      <c r="I33" s="58"/>
      <c r="J33" s="51"/>
      <c r="K33" s="36"/>
      <c r="L33" s="36"/>
    </row>
    <row r="34" ht="12.45" customHeight="1" spans="1:12">
      <c r="A34" s="52" t="e">
        <f>#REF!</f>
        <v>#REF!</v>
      </c>
      <c r="B34" s="56" t="str">
        <f>IoT安全控制矩阵!F23</f>
        <v>对登录到云服务的管理控制台强制实施多因素身份验证。</v>
      </c>
      <c r="C34" s="55"/>
      <c r="D34" s="51"/>
      <c r="E34" s="36"/>
      <c r="F34" s="36"/>
      <c r="G34" s="47" t="s">
        <v>1872</v>
      </c>
      <c r="H34" s="48" t="s">
        <v>1873</v>
      </c>
      <c r="I34" s="58"/>
      <c r="J34" s="51"/>
      <c r="K34" s="36"/>
      <c r="L34" s="36"/>
    </row>
    <row r="35" ht="37.5" customHeight="1" spans="1:12">
      <c r="A35" s="53" t="e">
        <f>#REF!</f>
        <v>#REF!</v>
      </c>
      <c r="B35" s="54" t="str">
        <f>IoT安全控制矩阵!F24</f>
        <v>将所有云API的范围限制为特定的Internet协议（IP）地址、网关或应用程序。</v>
      </c>
      <c r="C35" s="55"/>
      <c r="D35" s="51"/>
      <c r="E35" s="36"/>
      <c r="F35" s="36"/>
      <c r="G35" s="47" t="s">
        <v>1874</v>
      </c>
      <c r="H35" s="48" t="s">
        <v>1875</v>
      </c>
      <c r="I35" s="58"/>
      <c r="J35" s="51"/>
      <c r="K35" s="36"/>
      <c r="L35" s="36"/>
    </row>
    <row r="36" ht="12.45" customHeight="1" spans="1:12">
      <c r="A36" s="52" t="e">
        <f>#REF!</f>
        <v>#REF!</v>
      </c>
      <c r="B36" s="56" t="str">
        <f>IoT安全控制矩阵!F25</f>
        <v>限制每个API的允许操作（如只读、读/写等）</v>
      </c>
      <c r="C36" s="55"/>
      <c r="D36" s="51"/>
      <c r="E36" s="36"/>
      <c r="F36" s="36"/>
      <c r="G36" s="47" t="s">
        <v>1876</v>
      </c>
      <c r="H36" s="48" t="s">
        <v>1877</v>
      </c>
      <c r="I36" s="58"/>
      <c r="J36" s="51"/>
      <c r="K36" s="36"/>
      <c r="L36" s="36"/>
    </row>
    <row r="37" ht="25.05" customHeight="1" spans="1:12">
      <c r="A37" s="53" t="e">
        <f>#REF!</f>
        <v>#REF!</v>
      </c>
      <c r="B37" s="54" t="str">
        <f>IoT安全控制矩阵!F26</f>
        <v>使用防病毒保护和基于主机的安全监测，保护用于远程访问云管理控制台的主机免受恶意软件感染。</v>
      </c>
      <c r="C37" s="55"/>
      <c r="D37" s="51"/>
      <c r="E37" s="36"/>
      <c r="F37" s="36"/>
      <c r="G37" s="47" t="s">
        <v>1878</v>
      </c>
      <c r="H37" s="48" t="s">
        <v>1879</v>
      </c>
      <c r="I37" s="58"/>
      <c r="J37" s="51"/>
      <c r="K37" s="36"/>
      <c r="L37" s="36"/>
    </row>
    <row r="38" ht="57.45" customHeight="1" spans="1:12">
      <c r="A38" s="52" t="e">
        <f>#REF!</f>
        <v>#REF!</v>
      </c>
      <c r="B38" s="56" t="str">
        <f>IoT安全控制矩阵!F27</f>
        <v>增强消息队列遥测传输（MQTT）协议消息传输的安全性。 定义授权的MQTT主题，并在代理内创建/强制执行访问控制列表，限制IoT设备发布内容或订阅未授权的消息主题。 加密所有MQTT消息。 使用证书认证MQTT事务。考虑在全局和每个客户端上限制到MQTT服务器的流量，并始终通过防火墙路由MQTT流量。 减小标准MQTT消息的大小以限制攻击者通过发送大消息使系统超载的能力。</v>
      </c>
      <c r="C38" s="55"/>
      <c r="D38" s="51"/>
      <c r="E38" s="36"/>
      <c r="F38" s="36"/>
      <c r="G38" s="47" t="s">
        <v>1880</v>
      </c>
      <c r="H38" s="48" t="s">
        <v>1881</v>
      </c>
      <c r="I38" s="58"/>
      <c r="J38" s="51"/>
      <c r="K38" s="36"/>
      <c r="L38" s="36"/>
    </row>
    <row r="39" ht="12.45" customHeight="1" spans="1:12">
      <c r="A39" s="49"/>
      <c r="B39" s="50"/>
      <c r="C39" s="55"/>
      <c r="D39" s="51"/>
      <c r="E39" s="36"/>
      <c r="F39" s="36"/>
      <c r="G39" s="47" t="s">
        <v>1882</v>
      </c>
      <c r="H39" s="48" t="s">
        <v>1883</v>
      </c>
      <c r="I39" s="58"/>
      <c r="J39" s="51"/>
      <c r="K39" s="36"/>
      <c r="L39" s="36"/>
    </row>
    <row r="40" ht="12.45" customHeight="1" spans="1:12">
      <c r="A40" s="43"/>
      <c r="B40" s="44"/>
      <c r="C40" s="55"/>
      <c r="D40" s="51"/>
      <c r="E40" s="36"/>
      <c r="F40" s="36"/>
      <c r="G40" s="47" t="s">
        <v>1884</v>
      </c>
      <c r="H40" s="48" t="s">
        <v>1885</v>
      </c>
      <c r="I40" s="58"/>
      <c r="J40" s="51"/>
      <c r="K40" s="36"/>
      <c r="L40" s="36"/>
    </row>
    <row r="41" ht="37.5" customHeight="1" spans="1:12">
      <c r="A41" s="49"/>
      <c r="B41" s="50"/>
      <c r="C41" s="55"/>
      <c r="D41" s="51"/>
      <c r="E41" s="36"/>
      <c r="F41" s="36"/>
      <c r="G41" s="47" t="s">
        <v>1886</v>
      </c>
      <c r="H41" s="48" t="s">
        <v>1887</v>
      </c>
      <c r="I41" s="58"/>
      <c r="J41" s="51"/>
      <c r="K41" s="36"/>
      <c r="L41" s="36"/>
    </row>
    <row r="42" ht="25.05" customHeight="1" spans="1:12">
      <c r="A42" s="43"/>
      <c r="B42" s="44"/>
      <c r="C42" s="55"/>
      <c r="D42" s="51"/>
      <c r="E42" s="36"/>
      <c r="F42" s="36"/>
      <c r="G42" s="47" t="s">
        <v>1888</v>
      </c>
      <c r="H42" s="48" t="s">
        <v>1889</v>
      </c>
      <c r="I42" s="58"/>
      <c r="J42" s="51"/>
      <c r="K42" s="36"/>
      <c r="L42" s="36"/>
    </row>
    <row r="43" ht="25.05" customHeight="1" spans="1:12">
      <c r="A43" s="49"/>
      <c r="B43" s="50"/>
      <c r="C43" s="55"/>
      <c r="D43" s="51"/>
      <c r="E43" s="36"/>
      <c r="F43" s="36"/>
      <c r="G43" s="47" t="s">
        <v>1890</v>
      </c>
      <c r="H43" s="48" t="s">
        <v>1891</v>
      </c>
      <c r="I43" s="58"/>
      <c r="J43" s="51"/>
      <c r="K43" s="36"/>
      <c r="L43" s="36"/>
    </row>
    <row r="44" ht="25.05" customHeight="1" spans="1:12">
      <c r="A44" s="43"/>
      <c r="B44" s="44"/>
      <c r="C44" s="55"/>
      <c r="D44" s="51"/>
      <c r="E44" s="36"/>
      <c r="F44" s="36"/>
      <c r="G44" s="47" t="s">
        <v>1892</v>
      </c>
      <c r="H44" s="48" t="s">
        <v>1893</v>
      </c>
      <c r="I44" s="58"/>
      <c r="J44" s="51"/>
      <c r="K44" s="36"/>
      <c r="L44" s="36"/>
    </row>
    <row r="45" ht="12.45" customHeight="1" spans="1:12">
      <c r="A45" s="49"/>
      <c r="B45" s="50"/>
      <c r="C45" s="55"/>
      <c r="D45" s="51"/>
      <c r="E45" s="36"/>
      <c r="F45" s="36"/>
      <c r="G45" s="47" t="s">
        <v>1894</v>
      </c>
      <c r="H45" s="48" t="s">
        <v>1895</v>
      </c>
      <c r="I45" s="58"/>
      <c r="J45" s="51"/>
      <c r="K45" s="36"/>
      <c r="L45" s="36"/>
    </row>
    <row r="46" ht="34.5" customHeight="1" spans="1:12">
      <c r="A46" s="52" t="e">
        <f>#REF!</f>
        <v>#REF!</v>
      </c>
      <c r="B46" s="56" t="str">
        <f>IoT安全控制矩阵!F28</f>
        <v>使用X.509认证的传输层安全性（TLS）对系统组件之间的所有基于传输控制协议（TCP）的通信（如表述性状态传递（REST）、MQTT、高级消息队列协议（AMQP））加密。</v>
      </c>
      <c r="C46" s="55"/>
      <c r="D46" s="51"/>
      <c r="E46" s="36"/>
      <c r="F46" s="36"/>
      <c r="G46" s="47" t="s">
        <v>1896</v>
      </c>
      <c r="H46" s="48" t="s">
        <v>1897</v>
      </c>
      <c r="I46" s="58"/>
      <c r="J46" s="51"/>
      <c r="K46" s="36"/>
      <c r="L46" s="36"/>
    </row>
    <row r="47" ht="34.5" customHeight="1" spans="1:12">
      <c r="A47" s="53" t="e">
        <f>#REF!</f>
        <v>#REF!</v>
      </c>
      <c r="B47" s="54" t="str">
        <f>IoT安全控制矩阵!F29</f>
        <v>使用Internet工程任务组（IETF）征求意见书（RFC）7525中指定的数据报传输层安全性（DTLS）协议或更新的协议，对所有基于用户数据报协议（UDP）的通信（如系统组件之间的受限应用协议（CoAP））加密）。</v>
      </c>
      <c r="C47" s="55"/>
      <c r="D47" s="51"/>
      <c r="E47" s="36"/>
      <c r="F47" s="36"/>
      <c r="G47" s="47" t="s">
        <v>1898</v>
      </c>
      <c r="H47" s="48" t="s">
        <v>1899</v>
      </c>
      <c r="I47" s="58"/>
      <c r="J47" s="51"/>
      <c r="K47" s="36"/>
      <c r="L47" s="36"/>
    </row>
    <row r="48" ht="34.5" customHeight="1" spans="1:12">
      <c r="A48" s="52" t="e">
        <f>#REF!</f>
        <v>#REF!</v>
      </c>
      <c r="B48" s="56" t="str">
        <f>IoT安全控制矩阵!F30</f>
        <v>跨所有物联网系统端点实施端到端认证的加密协议。 根据TCP / UDP通信，适当使用传输层安全性（TLS）和数据报传输层安全性（DTLS）。 确保所有加密操作均符合美国国家标准技术研究院（NIST）SP 800-131A最新版本的策略指导。</v>
      </c>
      <c r="C48" s="55"/>
      <c r="D48" s="51"/>
      <c r="E48" s="36"/>
      <c r="F48" s="36"/>
      <c r="G48" s="47" t="s">
        <v>1900</v>
      </c>
      <c r="H48" s="48" t="s">
        <v>1901</v>
      </c>
      <c r="I48" s="58"/>
      <c r="J48" s="51"/>
      <c r="K48" s="36"/>
      <c r="L48" s="36"/>
    </row>
    <row r="49" ht="25.05" customHeight="1" spans="1:12">
      <c r="A49" s="49"/>
      <c r="B49" s="50"/>
      <c r="C49" s="55"/>
      <c r="D49" s="51"/>
      <c r="E49" s="36"/>
      <c r="F49" s="36"/>
      <c r="G49" s="47" t="s">
        <v>1902</v>
      </c>
      <c r="H49" s="48" t="s">
        <v>1903</v>
      </c>
      <c r="I49" s="58"/>
      <c r="J49" s="51"/>
      <c r="K49" s="36"/>
      <c r="L49" s="36"/>
    </row>
    <row r="50" ht="37.5" customHeight="1" spans="1:12">
      <c r="A50" s="52" t="e">
        <f>#REF!</f>
        <v>#REF!</v>
      </c>
      <c r="B50" s="56" t="str">
        <f>IoT安全控制矩阵!F31</f>
        <v>配置IoT设备以丢弃新的传入通信尝试。 要求物联网设备发起所有通信。</v>
      </c>
      <c r="C50" s="55"/>
      <c r="D50" s="51"/>
      <c r="E50" s="36"/>
      <c r="F50" s="36"/>
      <c r="G50" s="47" t="s">
        <v>1904</v>
      </c>
      <c r="H50" s="48" t="s">
        <v>1905</v>
      </c>
      <c r="I50" s="58"/>
      <c r="J50" s="51"/>
      <c r="K50" s="36"/>
      <c r="L50" s="36"/>
    </row>
    <row r="51" ht="12.45" customHeight="1" spans="1:12">
      <c r="A51" s="53" t="e">
        <f>#REF!</f>
        <v>#REF!</v>
      </c>
      <c r="B51" s="54" t="str">
        <f>IoT安全控制矩阵!F32</f>
        <v>配置IoT设备、网关、服务和应用程序，使其仅与授权的对等方和服务端点通信。</v>
      </c>
      <c r="C51" s="55"/>
      <c r="D51" s="51"/>
      <c r="E51" s="36"/>
      <c r="F51" s="36"/>
      <c r="G51" s="47" t="s">
        <v>1906</v>
      </c>
      <c r="H51" s="48" t="s">
        <v>1907</v>
      </c>
      <c r="I51" s="58"/>
      <c r="J51" s="51"/>
      <c r="K51" s="36"/>
      <c r="L51" s="36"/>
    </row>
    <row r="52" ht="34.5" customHeight="1" spans="1:12">
      <c r="A52" s="52" t="e">
        <f>#REF!</f>
        <v>#REF!</v>
      </c>
      <c r="B52" s="56" t="str">
        <f>IoT安全控制矩阵!F33</f>
        <v>记录在IoT系统中收集、处理和存储的数据。根据数据类型，价值（对组织的重要性和敏感性）对数据分类。 用标签（元数据）标记数据，这些标签可用于识别系统中流动的数据类型。</v>
      </c>
      <c r="C52" s="55"/>
      <c r="D52" s="51"/>
      <c r="E52" s="36"/>
      <c r="F52" s="36"/>
      <c r="G52" s="47" t="s">
        <v>1908</v>
      </c>
      <c r="H52" s="48" t="s">
        <v>1909</v>
      </c>
      <c r="I52" s="58"/>
      <c r="J52" s="51"/>
      <c r="K52" s="36"/>
      <c r="L52" s="36"/>
    </row>
    <row r="53" ht="25.05" customHeight="1" spans="1:12">
      <c r="A53" s="53" t="e">
        <f>#REF!</f>
        <v>#REF!</v>
      </c>
      <c r="B53" s="54" t="str">
        <f>IoT安全控制矩阵!F34</f>
        <v>根据每种数据类型的分类实施数据安全控制措施。</v>
      </c>
      <c r="C53" s="55"/>
      <c r="D53" s="51"/>
      <c r="E53" s="36"/>
      <c r="F53" s="36"/>
      <c r="G53" s="47" t="s">
        <v>1910</v>
      </c>
      <c r="H53" s="48" t="s">
        <v>1911</v>
      </c>
      <c r="I53" s="58"/>
      <c r="J53" s="51"/>
      <c r="K53" s="36"/>
      <c r="L53" s="36"/>
    </row>
    <row r="54" ht="46.05" customHeight="1" spans="1:12">
      <c r="A54" s="52" t="e">
        <f>#REF!</f>
        <v>#REF!</v>
      </c>
      <c r="B54" s="56" t="str">
        <f>IoT安全控制矩阵!F35</f>
        <v>编录数据源（供内部和第三方使用），并强制执行物联网系统所依赖的数据身份验证。 在清理、减少、修改和聚合数据时，跟踪整个系统的数据血缘。 然后，查明对自动物联网决策流程中使用的任何数据起作用的数据源以及所有用户或流程。</v>
      </c>
      <c r="C54" s="55"/>
      <c r="D54" s="51"/>
      <c r="E54" s="36"/>
      <c r="F54" s="36"/>
      <c r="G54" s="47" t="s">
        <v>1912</v>
      </c>
      <c r="H54" s="48" t="s">
        <v>1913</v>
      </c>
      <c r="I54" s="58"/>
      <c r="J54" s="51"/>
      <c r="K54" s="36"/>
      <c r="L54" s="36"/>
    </row>
    <row r="55" ht="49.95" customHeight="1" spans="1:12">
      <c r="A55" s="53" t="e">
        <f>#REF!</f>
        <v>#REF!</v>
      </c>
      <c r="B55" s="54" t="str">
        <f>IoT安全控制矩阵!F36</f>
        <v>在IoT系统中对数据进行分类后，确定存储该数据的所有位置和系统，并将静态数据加密控制措施应用于这些位置和系统。监测以确保在没有评估敏感信息存储的情况下不实施新的系统和组件。</v>
      </c>
      <c r="C55" s="55"/>
      <c r="D55" s="51"/>
      <c r="E55" s="36"/>
      <c r="F55" s="36"/>
      <c r="G55" s="47" t="s">
        <v>1914</v>
      </c>
      <c r="H55" s="48" t="s">
        <v>1915</v>
      </c>
      <c r="I55" s="58"/>
      <c r="J55" s="51"/>
      <c r="K55" s="36"/>
      <c r="L55" s="36"/>
    </row>
    <row r="56" ht="37.5" customHeight="1" spans="1:12">
      <c r="A56" s="43"/>
      <c r="B56" s="44"/>
      <c r="C56" s="55"/>
      <c r="D56" s="51"/>
      <c r="E56" s="36"/>
      <c r="F56" s="36"/>
      <c r="G56" s="47" t="s">
        <v>1916</v>
      </c>
      <c r="H56" s="48" t="s">
        <v>1917</v>
      </c>
      <c r="I56" s="58"/>
      <c r="J56" s="51"/>
      <c r="K56" s="36"/>
      <c r="L56" s="36"/>
    </row>
    <row r="57" ht="12.45" customHeight="1" spans="1:12">
      <c r="A57" s="49"/>
      <c r="B57" s="50"/>
      <c r="C57" s="55"/>
      <c r="D57" s="51"/>
      <c r="E57" s="36"/>
      <c r="F57" s="36"/>
      <c r="G57" s="47" t="s">
        <v>1918</v>
      </c>
      <c r="H57" s="48" t="s">
        <v>1919</v>
      </c>
      <c r="I57" s="58"/>
      <c r="J57" s="51"/>
      <c r="K57" s="36"/>
      <c r="L57" s="36"/>
    </row>
    <row r="58" ht="46.05" customHeight="1" spans="1:12">
      <c r="A58" s="52" t="e">
        <f>#REF!</f>
        <v>#REF!</v>
      </c>
      <c r="B58" s="56" t="str">
        <f>IoT安全控制矩阵!F37</f>
        <v>为物联网系统创建治理框架。澄清负责分布式系统安全及其与云和其他数据服务互连的人员。 为保护物联网系统中的数据和资产，要求确定对每个系统负责的高层领导，确定负责确保这些系统安全的人员的责任。 确定并记录员工和第三方用户的角色和职责。</v>
      </c>
      <c r="C58" s="55"/>
      <c r="D58" s="51"/>
      <c r="E58" s="36"/>
      <c r="F58" s="36"/>
      <c r="G58" s="47" t="s">
        <v>1920</v>
      </c>
      <c r="H58" s="48" t="s">
        <v>1921</v>
      </c>
      <c r="I58" s="58"/>
      <c r="J58" s="51"/>
      <c r="K58" s="36"/>
      <c r="L58" s="36"/>
    </row>
    <row r="59" ht="25.05" customHeight="1" spans="1:12">
      <c r="A59" s="53" t="e">
        <f>#REF!</f>
        <v>#REF!</v>
      </c>
      <c r="B59" s="54" t="str">
        <f>IoT安全控制矩阵!F38</f>
        <v>建立企业物联网安全架构，记录企业内物联网系统必须遵守的标准、法规、法律和法令要求。</v>
      </c>
      <c r="C59" s="57"/>
      <c r="D59" s="51"/>
      <c r="E59" s="36"/>
      <c r="F59" s="36"/>
      <c r="G59" s="47" t="s">
        <v>1922</v>
      </c>
      <c r="H59" s="48" t="s">
        <v>1923</v>
      </c>
      <c r="I59" s="58"/>
      <c r="J59" s="51"/>
      <c r="K59" s="36"/>
      <c r="L59" s="36"/>
    </row>
    <row r="60" ht="37.5" customHeight="1" spans="1:12">
      <c r="A60" s="52" t="e">
        <f>#REF!</f>
        <v>#REF!</v>
      </c>
      <c r="B60" s="56" t="str">
        <f>IoT安全控制矩阵!F39</f>
        <v>必须创建、记录和采用统一框架的业务连续性计划，确保所有业务连续性计划在解决备份、恢复、测试、维护和信息安全要求的优先级方面保持一致。</v>
      </c>
      <c r="C60" s="55"/>
      <c r="D60" s="51"/>
      <c r="E60" s="36"/>
      <c r="F60" s="36"/>
      <c r="G60" s="47" t="s">
        <v>1924</v>
      </c>
      <c r="H60" s="48" t="s">
        <v>1925</v>
      </c>
      <c r="I60" s="58"/>
      <c r="J60" s="51"/>
      <c r="K60" s="36"/>
      <c r="L60" s="36"/>
    </row>
    <row r="61" ht="49.95" customHeight="1" spans="1:12">
      <c r="A61" s="53" t="e">
        <f>#REF!</f>
        <v>#REF!</v>
      </c>
      <c r="B61" s="54" t="str">
        <f>IoT安全控制矩阵!F41</f>
        <v>实施和强化技术和策略机制，限制管理员跟踪系统用户的位置或其他敏感属性的能力。 实施访问控制和日志记录流程，防止内部人员在没有适当的事件日志记录的情况下禁用这些控制措施。</v>
      </c>
      <c r="C61" s="55"/>
      <c r="D61" s="51"/>
      <c r="E61" s="36"/>
      <c r="F61" s="36"/>
      <c r="G61" s="47" t="s">
        <v>1926</v>
      </c>
      <c r="H61" s="48" t="s">
        <v>1927</v>
      </c>
      <c r="I61" s="58"/>
      <c r="J61" s="51"/>
      <c r="K61" s="36"/>
      <c r="L61" s="36"/>
    </row>
    <row r="62" ht="12.45" customHeight="1" spans="1:12">
      <c r="A62" s="43"/>
      <c r="B62" s="44"/>
      <c r="C62" s="45" t="s">
        <v>1814</v>
      </c>
      <c r="D62" s="51"/>
      <c r="E62" s="36"/>
      <c r="F62" s="36"/>
      <c r="G62" s="47" t="s">
        <v>1928</v>
      </c>
      <c r="H62" s="48" t="s">
        <v>1929</v>
      </c>
      <c r="I62" s="58"/>
      <c r="J62" s="51"/>
      <c r="K62" s="36"/>
      <c r="L62" s="36"/>
    </row>
    <row r="63" ht="34.5" customHeight="1" spans="1:12">
      <c r="A63" s="53" t="e">
        <f>#REF!</f>
        <v>#REF!</v>
      </c>
      <c r="B63" s="54" t="str">
        <f>IoT安全控制矩阵!F42</f>
        <v>记录由物联网系统生成的元数据。 根据敏感度级别对元数据分类，并确定聚合数据会增加数据敏感度级别的所有实例。建立程序以确保根据组织的事件处理程序和任何适用的违规通知要求识别和处理元数据违规。</v>
      </c>
      <c r="C63" s="55"/>
      <c r="D63" s="51"/>
      <c r="E63" s="36"/>
      <c r="F63" s="36"/>
      <c r="G63" s="47" t="s">
        <v>1930</v>
      </c>
      <c r="H63" s="48" t="s">
        <v>1931</v>
      </c>
      <c r="I63" s="58"/>
      <c r="J63" s="51"/>
      <c r="K63" s="36"/>
      <c r="L63" s="36"/>
    </row>
    <row r="64" ht="46.05" customHeight="1" spans="1:12">
      <c r="A64" s="52" t="e">
        <f>#REF!</f>
        <v>#REF!</v>
      </c>
      <c r="B64" s="56" t="str">
        <f>IoT安全控制矩阵!F43</f>
        <v>任何新系统实施开始时都需要进行隐私影响评估（PIA）。 系统可以是内部或外部的。  PIA至少应解决以下问题：识别存储在设备上的敏感数据； 用于告知用户所收集数据的机制； 同意收集数据； 在传输前使用和审查个人数据的流程； 关于数据收集时间和频率的通知； 以及用户选择加入或退出数据共享的能力。</v>
      </c>
      <c r="C64" s="55"/>
      <c r="D64" s="51"/>
      <c r="E64" s="36"/>
      <c r="F64" s="36"/>
      <c r="G64" s="47" t="s">
        <v>1932</v>
      </c>
      <c r="H64" s="48" t="s">
        <v>1933</v>
      </c>
      <c r="I64" s="58"/>
      <c r="J64" s="51"/>
      <c r="K64" s="36"/>
      <c r="L64" s="36"/>
    </row>
    <row r="65" ht="25.05" customHeight="1" spans="1:12">
      <c r="A65" s="53" t="e">
        <f>#REF!</f>
        <v>#REF!</v>
      </c>
      <c r="B65" s="54" t="str">
        <f>IoT安全控制矩阵!F44</f>
        <v>每年更新隐私影响评估。 将PIA的主要发现传达给支持系统运营的所有系统管理员。 持续跟踪对PIA结果的遵守情况。</v>
      </c>
      <c r="C65" s="55"/>
      <c r="D65" s="51"/>
      <c r="E65" s="36"/>
      <c r="F65" s="36"/>
      <c r="G65" s="47" t="s">
        <v>1934</v>
      </c>
      <c r="H65" s="48" t="s">
        <v>1935</v>
      </c>
      <c r="I65" s="58"/>
      <c r="J65" s="51"/>
      <c r="K65" s="36"/>
      <c r="L65" s="36"/>
    </row>
    <row r="66" ht="69" customHeight="1" spans="1:12">
      <c r="A66" s="52" t="e">
        <f>#REF!</f>
        <v>#REF!</v>
      </c>
      <c r="B66" s="56" t="str">
        <f>IoT安全控制矩阵!F45</f>
        <v>评估物联网系统的安全影响。记录所有安全风险，确定风险的优先级，并针对每种风险实施缓解措施。结合设备和环境控制措施，根据需要实施安全要求。
</v>
      </c>
      <c r="C66" s="55"/>
      <c r="D66" s="51"/>
      <c r="E66" s="36"/>
      <c r="F66" s="36"/>
      <c r="G66" s="47" t="s">
        <v>1936</v>
      </c>
      <c r="H66" s="48" t="s">
        <v>1937</v>
      </c>
      <c r="I66" s="58"/>
      <c r="J66" s="51"/>
      <c r="K66" s="36"/>
      <c r="L66" s="36"/>
    </row>
    <row r="67" ht="12.45" customHeight="1" spans="1:12">
      <c r="A67" s="53" t="e">
        <f>#REF!</f>
        <v>#REF!</v>
      </c>
      <c r="B67" s="54" t="str">
        <f>IoT安全控制矩阵!F46</f>
        <v>进行故障树分析，识别和确定与物联网系统相关的安全风险的优先级。</v>
      </c>
      <c r="C67" s="55"/>
      <c r="D67" s="51"/>
      <c r="E67" s="36"/>
      <c r="F67" s="36"/>
      <c r="G67" s="47" t="s">
        <v>1938</v>
      </c>
      <c r="H67" s="48" t="s">
        <v>1939</v>
      </c>
      <c r="I67" s="58"/>
      <c r="J67" s="51"/>
      <c r="K67" s="36"/>
      <c r="L67" s="36"/>
    </row>
    <row r="68" ht="25.05" customHeight="1" spans="1:12">
      <c r="A68" s="52" t="e">
        <f>#REF!</f>
        <v>#REF!</v>
      </c>
      <c r="B68" s="56" t="str">
        <f>IoT安全控制矩阵!F47</f>
        <v>实施基于属性的访问控制（ABAC），以在物联网系统中启用策略驱动的动态授权，并支持在组织和合作伙伴组织之间安全地共享信息。</v>
      </c>
      <c r="C68" s="55"/>
      <c r="D68" s="51"/>
      <c r="E68" s="36"/>
      <c r="F68" s="36"/>
      <c r="G68" s="47" t="s">
        <v>1940</v>
      </c>
      <c r="H68" s="48" t="s">
        <v>1941</v>
      </c>
      <c r="I68" s="58"/>
      <c r="J68" s="51"/>
      <c r="K68" s="36"/>
      <c r="L68" s="36"/>
    </row>
    <row r="69" ht="37.5" customHeight="1" spans="1:12">
      <c r="A69" s="53" t="e">
        <f>#REF!</f>
        <v>#REF!</v>
      </c>
      <c r="B69" s="54" t="str">
        <f>IoT安全控制矩阵!F48</f>
        <v>至少每年审核一次物联网系统中的用户、管理员、服务和设备帐户。 采取措施禁用所有被认为不必要的帐户，包括未经授权且已过期的帐户。</v>
      </c>
      <c r="C69" s="55"/>
      <c r="D69" s="51"/>
      <c r="E69" s="36"/>
      <c r="F69" s="36"/>
      <c r="G69" s="47" t="s">
        <v>1942</v>
      </c>
      <c r="H69" s="48" t="s">
        <v>1943</v>
      </c>
      <c r="I69" s="58"/>
      <c r="J69" s="51"/>
      <c r="K69" s="36"/>
      <c r="L69" s="36"/>
    </row>
    <row r="70" ht="12.45" customHeight="1" spans="1:12">
      <c r="A70" s="52" t="e">
        <f>#REF!</f>
        <v>#REF!</v>
      </c>
      <c r="B70" s="56" t="str">
        <f>IoT安全控制矩阵!F49</f>
        <v>在IoT设备、网关和服务上配置基于证书的身份验证。</v>
      </c>
      <c r="C70" s="55"/>
      <c r="D70" s="51"/>
      <c r="E70" s="36"/>
      <c r="F70" s="36"/>
      <c r="G70" s="47" t="s">
        <v>1944</v>
      </c>
      <c r="H70" s="48" t="s">
        <v>1945</v>
      </c>
      <c r="I70" s="58"/>
      <c r="J70" s="51"/>
      <c r="K70" s="36"/>
      <c r="L70" s="36"/>
    </row>
    <row r="71" ht="46.05" customHeight="1" spans="1:12">
      <c r="A71" s="53" t="e">
        <f>#REF!</f>
        <v>#REF!</v>
      </c>
      <c r="B71" s="54" t="str">
        <f>IoT安全控制矩阵!F50</f>
        <v>最小化特权服务操作。 不要以root权限运行Web服务器等网络服务，而是以 "run as/sudo" 方式操作。为系统组件和用户实施特权角色并分配给系统组件和用户，如受信任的设备、本地特权用户、系统管理员、受信任的应用程序和受信任的网关。</v>
      </c>
      <c r="C71" s="55"/>
      <c r="D71" s="51"/>
      <c r="E71" s="36"/>
      <c r="F71" s="36"/>
      <c r="G71" s="47" t="s">
        <v>1946</v>
      </c>
      <c r="H71" s="48" t="s">
        <v>1947</v>
      </c>
      <c r="I71" s="58"/>
      <c r="J71" s="51"/>
      <c r="K71" s="36"/>
      <c r="L71" s="36"/>
    </row>
    <row r="72" ht="22.95" customHeight="1" spans="1:12">
      <c r="A72" s="52" t="e">
        <f>#REF!</f>
        <v>#REF!</v>
      </c>
      <c r="B72" s="56" t="str">
        <f>IoT安全控制矩阵!F51</f>
        <v>对于移动物联网设备，实施地理围栏限制以监测或控制设备位置，收集位置数据进行授权决策。</v>
      </c>
      <c r="C72" s="55"/>
      <c r="D72" s="51"/>
      <c r="E72" s="36"/>
      <c r="F72" s="36"/>
      <c r="G72" s="47" t="s">
        <v>1948</v>
      </c>
      <c r="H72" s="48" t="s">
        <v>1949</v>
      </c>
      <c r="I72" s="58"/>
      <c r="J72" s="51"/>
      <c r="K72" s="36"/>
      <c r="L72" s="36"/>
    </row>
    <row r="73" ht="25.05" customHeight="1" spans="1:12">
      <c r="A73" s="53" t="e">
        <f>#REF!</f>
        <v>#REF!</v>
      </c>
      <c r="B73" s="54" t="str">
        <f>IoT安全控制矩阵!F52</f>
        <v>实施最小特权的概念。 限制以提升的访问权限如管理特权运行的应用程序和服务。要求对所有访问权限和敏感操作进行身份验证。</v>
      </c>
      <c r="C73" s="55"/>
      <c r="D73" s="51"/>
      <c r="E73" s="36"/>
      <c r="F73" s="36"/>
      <c r="G73" s="47" t="s">
        <v>1950</v>
      </c>
      <c r="H73" s="48" t="s">
        <v>1951</v>
      </c>
      <c r="I73" s="58"/>
      <c r="J73" s="51"/>
      <c r="K73" s="36"/>
      <c r="L73" s="36"/>
    </row>
    <row r="74" ht="34.5" customHeight="1" spans="1:12">
      <c r="A74" s="52" t="e">
        <f>#REF!</f>
        <v>#REF!</v>
      </c>
      <c r="B74" s="56" t="str">
        <f>IoT安全控制矩阵!F53</f>
        <v>建立将IoT设备安全地引导到网络上的流程。 优先选择具有零接触配置功能的IoT设备，因为这些设备已预先加载了嵌入在硬件中的制造商凭据。 零接触调配需要一个受信任的带外流程加载要调配的设备的序列号和公钥。</v>
      </c>
      <c r="C74" s="55"/>
      <c r="D74" s="51"/>
      <c r="E74" s="36"/>
      <c r="F74" s="36"/>
      <c r="G74" s="47" t="s">
        <v>1952</v>
      </c>
      <c r="H74" s="48" t="s">
        <v>1953</v>
      </c>
      <c r="I74" s="58"/>
      <c r="J74" s="51"/>
      <c r="K74" s="36"/>
      <c r="L74" s="36"/>
    </row>
    <row r="75" ht="25.05" customHeight="1" spans="1:12">
      <c r="A75" s="53" t="e">
        <f>#REF!</f>
        <v>#REF!</v>
      </c>
      <c r="B75" s="54" t="str">
        <f>IoT安全控制矩阵!F54</f>
        <v>建立怀疑行为的监测规则以及在怀疑系统资源或用户受到威胁时撤销证书的流程。</v>
      </c>
      <c r="C75" s="55"/>
      <c r="D75" s="51"/>
      <c r="E75" s="36"/>
      <c r="F75" s="36"/>
      <c r="G75" s="47" t="s">
        <v>1954</v>
      </c>
      <c r="H75" s="48" t="s">
        <v>1955</v>
      </c>
      <c r="I75" s="58"/>
      <c r="J75" s="51"/>
      <c r="K75" s="36"/>
      <c r="L75" s="36"/>
    </row>
    <row r="76" ht="37.5" customHeight="1" spans="1:12">
      <c r="A76" s="52" t="e">
        <f>#REF!</f>
        <v>#REF!</v>
      </c>
      <c r="B76" s="56" t="str">
        <f>IoT安全控制矩阵!F55</f>
        <v>定义滥用模式并建立撤销证书的策略。 实施提交不良行为报告的程序，以及判定不良行为报告的流程（不良行为授权）。 建立并实施在授权的一天之内撤销的程序。</v>
      </c>
      <c r="C76" s="55"/>
      <c r="D76" s="51"/>
      <c r="E76" s="36"/>
      <c r="F76" s="36"/>
      <c r="G76" s="47" t="s">
        <v>1956</v>
      </c>
      <c r="H76" s="48" t="s">
        <v>1957</v>
      </c>
      <c r="I76" s="58"/>
      <c r="J76" s="51"/>
      <c r="K76" s="36"/>
      <c r="L76" s="36"/>
    </row>
    <row r="77" ht="22.95" customHeight="1" spans="1:12">
      <c r="A77" s="53" t="e">
        <f>#REF!</f>
        <v>#REF!</v>
      </c>
      <c r="B77" s="54" t="str">
        <f>IoT安全控制矩阵!F56</f>
        <v>确定运营证书的寿命不超过三年。 制造商可以嵌入没有过期的设备身份证书，但是这些证书仅应用于建立短期操作证书。</v>
      </c>
      <c r="C77" s="55"/>
      <c r="D77" s="51"/>
      <c r="E77" s="36"/>
      <c r="F77" s="36"/>
      <c r="G77" s="47" t="s">
        <v>1958</v>
      </c>
      <c r="H77" s="48" t="s">
        <v>1959</v>
      </c>
      <c r="I77" s="58"/>
      <c r="J77" s="51"/>
      <c r="K77" s="36"/>
      <c r="L77" s="36"/>
    </row>
    <row r="78" ht="22.95" customHeight="1" spans="1:12">
      <c r="A78" s="52" t="e">
        <f>#REF!</f>
        <v>#REF!</v>
      </c>
      <c r="B78" s="56" t="str">
        <f>IoT安全控制矩阵!F57</f>
        <v>建立证书吊销流程，其中包括所需的报告渠道、调查方法和批准/不批准加入吊销列表的权限。</v>
      </c>
      <c r="C78" s="55"/>
      <c r="D78" s="51"/>
      <c r="E78" s="36"/>
      <c r="F78" s="36"/>
      <c r="G78" s="47" t="s">
        <v>1960</v>
      </c>
      <c r="H78" s="48" t="s">
        <v>1961</v>
      </c>
      <c r="I78" s="58"/>
      <c r="J78" s="51"/>
      <c r="K78" s="36"/>
      <c r="L78" s="36"/>
    </row>
    <row r="79" ht="34.5" customHeight="1" spans="1:12">
      <c r="A79" s="53" t="e">
        <f>#REF!</f>
        <v>#REF!</v>
      </c>
      <c r="B79" s="54" t="str">
        <f>IoT安全控制矩阵!F60</f>
        <v>为物联网系统建立安全的密钥管理流程，（至少）包括密钥生成、密钥派生、密钥建立/传输、密钥存储、密钥生存期以及密钥归零/销毁。 假定那些设备具有足够随机的熵源，则应在可能的设备上生成密钥。</v>
      </c>
      <c r="C79" s="55"/>
      <c r="D79" s="51"/>
      <c r="E79" s="36"/>
      <c r="F79" s="36"/>
      <c r="G79" s="47" t="s">
        <v>1962</v>
      </c>
      <c r="H79" s="48" t="s">
        <v>1963</v>
      </c>
      <c r="I79" s="58"/>
      <c r="J79" s="51"/>
      <c r="K79" s="36"/>
      <c r="L79" s="36"/>
    </row>
    <row r="80" ht="69" customHeight="1" spans="1:12">
      <c r="A80" s="52" t="e">
        <f>#REF!</f>
        <v>#REF!</v>
      </c>
      <c r="B80" s="44" t="e">
        <f>#REF!</f>
        <v>#REF!</v>
      </c>
      <c r="C80" s="55"/>
      <c r="D80" s="51"/>
      <c r="E80" s="36"/>
      <c r="F80" s="36"/>
      <c r="G80" s="47" t="s">
        <v>1964</v>
      </c>
      <c r="H80" s="48" t="s">
        <v>1965</v>
      </c>
      <c r="I80" s="58"/>
      <c r="J80" s="51"/>
      <c r="K80" s="36"/>
      <c r="L80" s="36"/>
    </row>
    <row r="81" ht="22.95" customHeight="1" spans="1:12">
      <c r="A81" s="53" t="e">
        <f>#REF!</f>
        <v>#REF!</v>
      </c>
      <c r="B81" s="50" t="e">
        <f>#REF!</f>
        <v>#REF!</v>
      </c>
      <c r="C81" s="55"/>
      <c r="D81" s="51"/>
      <c r="E81" s="36"/>
      <c r="F81" s="36"/>
      <c r="G81" s="47" t="s">
        <v>1966</v>
      </c>
      <c r="H81" s="48" t="s">
        <v>1967</v>
      </c>
      <c r="I81" s="58"/>
      <c r="J81" s="51"/>
      <c r="K81" s="36"/>
      <c r="L81" s="36"/>
    </row>
    <row r="82" ht="49.95" customHeight="1" spans="1:12">
      <c r="A82" s="52" t="e">
        <f>#REF!</f>
        <v>#REF!</v>
      </c>
      <c r="B82" s="44" t="e">
        <f>#REF!</f>
        <v>#REF!</v>
      </c>
      <c r="C82" s="55"/>
      <c r="D82" s="51"/>
      <c r="E82" s="36"/>
      <c r="F82" s="36"/>
      <c r="G82" s="47" t="s">
        <v>1968</v>
      </c>
      <c r="H82" s="48" t="s">
        <v>1969</v>
      </c>
      <c r="I82" s="58"/>
      <c r="J82" s="51"/>
      <c r="K82" s="36"/>
      <c r="L82" s="36"/>
    </row>
    <row r="83" ht="57.45" customHeight="1" spans="1:12">
      <c r="A83" s="53" t="e">
        <f>#REF!</f>
        <v>#REF!</v>
      </c>
      <c r="B83" s="50" t="e">
        <f>#REF!</f>
        <v>#REF!</v>
      </c>
      <c r="C83" s="55"/>
      <c r="D83" s="51"/>
      <c r="E83" s="36"/>
      <c r="F83" s="36"/>
      <c r="G83" s="47" t="s">
        <v>1970</v>
      </c>
      <c r="H83" s="48" t="s">
        <v>1971</v>
      </c>
      <c r="I83" s="58"/>
      <c r="J83" s="51"/>
      <c r="K83" s="36"/>
      <c r="L83" s="36"/>
    </row>
    <row r="84" ht="46.05" customHeight="1" spans="1:12">
      <c r="A84" s="52" t="e">
        <f>#REF!</f>
        <v>#REF!</v>
      </c>
      <c r="B84" s="44" t="e">
        <f>#REF!</f>
        <v>#REF!</v>
      </c>
      <c r="C84" s="55"/>
      <c r="D84" s="51"/>
      <c r="E84" s="36"/>
      <c r="F84" s="36"/>
      <c r="G84" s="47" t="s">
        <v>1972</v>
      </c>
      <c r="H84" s="48" t="s">
        <v>1973</v>
      </c>
      <c r="I84" s="58"/>
      <c r="J84" s="51"/>
      <c r="K84" s="36"/>
      <c r="L84" s="36"/>
    </row>
    <row r="85" ht="12.45" customHeight="1" spans="1:12">
      <c r="A85" s="49"/>
      <c r="B85" s="50"/>
      <c r="C85" s="55"/>
      <c r="D85" s="51"/>
      <c r="E85" s="36"/>
      <c r="F85" s="36"/>
      <c r="G85" s="60"/>
      <c r="H85" s="61"/>
      <c r="I85" s="58"/>
      <c r="J85" s="51"/>
      <c r="K85" s="36"/>
      <c r="L85" s="36"/>
    </row>
    <row r="86" ht="57.45" customHeight="1" spans="1:12">
      <c r="A86" s="52" t="e">
        <f>#REF!</f>
        <v>#REF!</v>
      </c>
      <c r="B86" s="44" t="e">
        <f>#REF!</f>
        <v>#REF!</v>
      </c>
      <c r="C86" s="55"/>
      <c r="D86" s="51"/>
      <c r="E86" s="36"/>
      <c r="F86" s="36"/>
      <c r="G86" s="60"/>
      <c r="H86" s="61"/>
      <c r="I86" s="58"/>
      <c r="J86" s="51"/>
      <c r="K86" s="36"/>
      <c r="L86" s="36"/>
    </row>
    <row r="87" ht="34.5" customHeight="1" spans="1:12">
      <c r="A87" s="53" t="e">
        <f>#REF!</f>
        <v>#REF!</v>
      </c>
      <c r="B87" s="50" t="e">
        <f>#REF!</f>
        <v>#REF!</v>
      </c>
      <c r="C87" s="55"/>
      <c r="D87" s="51"/>
      <c r="E87" s="36"/>
      <c r="F87" s="36"/>
      <c r="G87" s="60"/>
      <c r="H87" s="61"/>
      <c r="I87" s="58"/>
      <c r="J87" s="51"/>
      <c r="K87" s="36"/>
      <c r="L87" s="36"/>
    </row>
    <row r="88" ht="91.95" customHeight="1" spans="1:12">
      <c r="A88" s="52" t="e">
        <f>#REF!</f>
        <v>#REF!</v>
      </c>
      <c r="B88" s="44" t="e">
        <f>#REF!</f>
        <v>#REF!</v>
      </c>
      <c r="C88" s="55"/>
      <c r="D88" s="51"/>
      <c r="E88" s="36"/>
      <c r="F88" s="36"/>
      <c r="G88" s="60"/>
      <c r="H88" s="61"/>
      <c r="I88" s="58"/>
      <c r="J88" s="51"/>
      <c r="K88" s="36"/>
      <c r="L88" s="36"/>
    </row>
    <row r="89" ht="22.95" customHeight="1" spans="1:12">
      <c r="A89" s="53" t="e">
        <f>#REF!</f>
        <v>#REF!</v>
      </c>
      <c r="B89" s="50" t="e">
        <f>#REF!</f>
        <v>#REF!</v>
      </c>
      <c r="C89" s="55"/>
      <c r="D89" s="51"/>
      <c r="E89" s="36"/>
      <c r="F89" s="36"/>
      <c r="G89" s="60"/>
      <c r="H89" s="61"/>
      <c r="I89" s="58"/>
      <c r="J89" s="51"/>
      <c r="K89" s="36"/>
      <c r="L89" s="36"/>
    </row>
    <row r="90" ht="57.45" customHeight="1" spans="1:12">
      <c r="A90" s="52" t="e">
        <f>#REF!</f>
        <v>#REF!</v>
      </c>
      <c r="B90" s="44" t="e">
        <f>#REF!</f>
        <v>#REF!</v>
      </c>
      <c r="C90" s="55"/>
      <c r="D90" s="51"/>
      <c r="E90" s="36"/>
      <c r="F90" s="36"/>
      <c r="G90" s="60"/>
      <c r="H90" s="61"/>
      <c r="I90" s="58"/>
      <c r="J90" s="51"/>
      <c r="K90" s="36"/>
      <c r="L90" s="36"/>
    </row>
    <row r="91" ht="22.95" customHeight="1" spans="1:12">
      <c r="A91" s="53" t="e">
        <f>#REF!</f>
        <v>#REF!</v>
      </c>
      <c r="B91" s="50" t="e">
        <f>#REF!</f>
        <v>#REF!</v>
      </c>
      <c r="C91" s="55"/>
      <c r="D91" s="51"/>
      <c r="E91" s="36"/>
      <c r="F91" s="36"/>
      <c r="G91" s="60"/>
      <c r="H91" s="61"/>
      <c r="I91" s="58"/>
      <c r="J91" s="51"/>
      <c r="K91" s="36"/>
      <c r="L91" s="36"/>
    </row>
    <row r="92" ht="69" customHeight="1" spans="1:12">
      <c r="A92" s="52" t="e">
        <f>#REF!</f>
        <v>#REF!</v>
      </c>
      <c r="B92" s="44" t="e">
        <f>#REF!</f>
        <v>#REF!</v>
      </c>
      <c r="C92" s="55"/>
      <c r="D92" s="51"/>
      <c r="E92" s="36"/>
      <c r="F92" s="36"/>
      <c r="G92" s="60"/>
      <c r="H92" s="61"/>
      <c r="I92" s="58"/>
      <c r="J92" s="51"/>
      <c r="K92" s="36"/>
      <c r="L92" s="36"/>
    </row>
    <row r="93" ht="12.45" customHeight="1" spans="1:12">
      <c r="A93" s="49"/>
      <c r="B93" s="50"/>
      <c r="C93" s="55"/>
      <c r="D93" s="51"/>
      <c r="E93" s="36"/>
      <c r="F93" s="36"/>
      <c r="G93" s="60"/>
      <c r="H93" s="61"/>
      <c r="I93" s="58"/>
      <c r="J93" s="51"/>
      <c r="K93" s="36"/>
      <c r="L93" s="36"/>
    </row>
    <row r="94" ht="34.5" customHeight="1" spans="1:12">
      <c r="A94" s="52" t="e">
        <f>#REF!</f>
        <v>#REF!</v>
      </c>
      <c r="B94" s="44" t="e">
        <f>#REF!</f>
        <v>#REF!</v>
      </c>
      <c r="C94" s="55"/>
      <c r="D94" s="51"/>
      <c r="E94" s="36"/>
      <c r="F94" s="36"/>
      <c r="G94" s="60"/>
      <c r="H94" s="61"/>
      <c r="I94" s="58"/>
      <c r="J94" s="51"/>
      <c r="K94" s="36"/>
      <c r="L94" s="36"/>
    </row>
    <row r="95" ht="46.05" customHeight="1" spans="1:12">
      <c r="A95" s="53" t="e">
        <f>#REF!</f>
        <v>#REF!</v>
      </c>
      <c r="B95" s="50" t="e">
        <f>#REF!</f>
        <v>#REF!</v>
      </c>
      <c r="C95" s="55"/>
      <c r="D95" s="51"/>
      <c r="E95" s="36"/>
      <c r="F95" s="36"/>
      <c r="G95" s="60"/>
      <c r="H95" s="61"/>
      <c r="I95" s="58"/>
      <c r="J95" s="51"/>
      <c r="K95" s="36"/>
      <c r="L95" s="36"/>
    </row>
    <row r="96" ht="46.05" customHeight="1" spans="1:12">
      <c r="A96" s="52" t="e">
        <f>#REF!</f>
        <v>#REF!</v>
      </c>
      <c r="B96" s="44" t="e">
        <f>#REF!</f>
        <v>#REF!</v>
      </c>
      <c r="C96" s="55"/>
      <c r="D96" s="51"/>
      <c r="E96" s="36"/>
      <c r="F96" s="36"/>
      <c r="G96" s="60"/>
      <c r="H96" s="61"/>
      <c r="I96" s="58"/>
      <c r="J96" s="51"/>
      <c r="K96" s="36"/>
      <c r="L96" s="36"/>
    </row>
    <row r="97" ht="12.45" customHeight="1" spans="1:12">
      <c r="A97" s="49"/>
      <c r="B97" s="50"/>
      <c r="C97" s="55"/>
      <c r="D97" s="51"/>
      <c r="E97" s="36"/>
      <c r="F97" s="36"/>
      <c r="G97" s="60"/>
      <c r="H97" s="61"/>
      <c r="I97" s="58"/>
      <c r="J97" s="51"/>
      <c r="K97" s="36"/>
      <c r="L97" s="36"/>
    </row>
    <row r="98" ht="46.05" customHeight="1" spans="1:12">
      <c r="A98" s="52" t="e">
        <f>#REF!</f>
        <v>#REF!</v>
      </c>
      <c r="B98" s="44" t="e">
        <f>#REF!</f>
        <v>#REF!</v>
      </c>
      <c r="C98" s="55"/>
      <c r="D98" s="51"/>
      <c r="E98" s="36"/>
      <c r="F98" s="36"/>
      <c r="G98" s="60"/>
      <c r="H98" s="61"/>
      <c r="I98" s="58"/>
      <c r="J98" s="51"/>
      <c r="K98" s="36"/>
      <c r="L98" s="36"/>
    </row>
    <row r="99" ht="103.5" customHeight="1" spans="1:12">
      <c r="A99" s="53" t="e">
        <f>#REF!</f>
        <v>#REF!</v>
      </c>
      <c r="B99" s="50" t="e">
        <f>#REF!</f>
        <v>#REF!</v>
      </c>
      <c r="C99" s="55"/>
      <c r="D99" s="51"/>
      <c r="E99" s="36"/>
      <c r="F99" s="36"/>
      <c r="G99" s="60"/>
      <c r="H99" s="61"/>
      <c r="I99" s="58"/>
      <c r="J99" s="51"/>
      <c r="K99" s="36"/>
      <c r="L99" s="36"/>
    </row>
    <row r="100" ht="12.45" customHeight="1" spans="1:12">
      <c r="A100" s="43"/>
      <c r="B100" s="44"/>
      <c r="C100" s="55"/>
      <c r="D100" s="51"/>
      <c r="E100" s="36"/>
      <c r="F100" s="36"/>
      <c r="G100" s="60"/>
      <c r="H100" s="61"/>
      <c r="I100" s="58"/>
      <c r="J100" s="51"/>
      <c r="K100" s="36"/>
      <c r="L100" s="36"/>
    </row>
    <row r="101" ht="22.95" customHeight="1" spans="1:12">
      <c r="A101" s="53" t="e">
        <f>#REF!</f>
        <v>#REF!</v>
      </c>
      <c r="B101" s="50" t="e">
        <f>#REF!</f>
        <v>#REF!</v>
      </c>
      <c r="C101" s="55"/>
      <c r="D101" s="51"/>
      <c r="E101" s="36"/>
      <c r="F101" s="36"/>
      <c r="G101" s="60"/>
      <c r="H101" s="61"/>
      <c r="I101" s="58"/>
      <c r="J101" s="51"/>
      <c r="K101" s="36"/>
      <c r="L101" s="36"/>
    </row>
    <row r="102" ht="126.45" customHeight="1" spans="1:12">
      <c r="A102" s="52" t="e">
        <f>#REF!</f>
        <v>#REF!</v>
      </c>
      <c r="B102" s="44" t="e">
        <f>#REF!</f>
        <v>#REF!</v>
      </c>
      <c r="C102" s="55"/>
      <c r="D102" s="51"/>
      <c r="E102" s="36"/>
      <c r="F102" s="36"/>
      <c r="G102" s="60"/>
      <c r="H102" s="61"/>
      <c r="I102" s="58"/>
      <c r="J102" s="51"/>
      <c r="K102" s="36"/>
      <c r="L102" s="36"/>
    </row>
    <row r="103" ht="126.45" customHeight="1" spans="1:12">
      <c r="A103" s="53" t="e">
        <f>#REF!</f>
        <v>#REF!</v>
      </c>
      <c r="B103" s="50" t="e">
        <f>#REF!</f>
        <v>#REF!</v>
      </c>
      <c r="C103" s="55"/>
      <c r="D103" s="51"/>
      <c r="E103" s="36"/>
      <c r="F103" s="36"/>
      <c r="G103" s="60"/>
      <c r="H103" s="61"/>
      <c r="I103" s="58"/>
      <c r="J103" s="51"/>
      <c r="K103" s="36"/>
      <c r="L103" s="36"/>
    </row>
    <row r="104" ht="22.95" customHeight="1" spans="1:12">
      <c r="A104" s="52" t="e">
        <f>#REF!</f>
        <v>#REF!</v>
      </c>
      <c r="B104" s="44" t="e">
        <f>#REF!</f>
        <v>#REF!</v>
      </c>
      <c r="C104" s="55"/>
      <c r="D104" s="51"/>
      <c r="E104" s="36"/>
      <c r="F104" s="36"/>
      <c r="G104" s="60"/>
      <c r="H104" s="61"/>
      <c r="I104" s="58"/>
      <c r="J104" s="51"/>
      <c r="K104" s="36"/>
      <c r="L104" s="36"/>
    </row>
    <row r="105" ht="126.45" customHeight="1" spans="1:12">
      <c r="A105" s="53" t="e">
        <f>#REF!</f>
        <v>#REF!</v>
      </c>
      <c r="B105" s="50" t="e">
        <f>#REF!</f>
        <v>#REF!</v>
      </c>
      <c r="C105" s="55"/>
      <c r="D105" s="51"/>
      <c r="E105" s="36"/>
      <c r="F105" s="36"/>
      <c r="G105" s="60"/>
      <c r="H105" s="61"/>
      <c r="I105" s="58"/>
      <c r="J105" s="51"/>
      <c r="K105" s="36"/>
      <c r="L105" s="36"/>
    </row>
    <row r="106" ht="80.55" customHeight="1" spans="1:12">
      <c r="A106" s="52" t="e">
        <f>#REF!</f>
        <v>#REF!</v>
      </c>
      <c r="B106" s="44" t="e">
        <f>#REF!</f>
        <v>#REF!</v>
      </c>
      <c r="C106" s="55"/>
      <c r="D106" s="51"/>
      <c r="E106" s="36"/>
      <c r="F106" s="36"/>
      <c r="G106" s="60"/>
      <c r="H106" s="61"/>
      <c r="I106" s="58"/>
      <c r="J106" s="51"/>
      <c r="K106" s="36"/>
      <c r="L106" s="36"/>
    </row>
    <row r="107" ht="46.05" customHeight="1" spans="1:12">
      <c r="A107" s="53" t="e">
        <f>#REF!</f>
        <v>#REF!</v>
      </c>
      <c r="B107" s="50" t="e">
        <f>#REF!</f>
        <v>#REF!</v>
      </c>
      <c r="C107" s="55"/>
      <c r="D107" s="51"/>
      <c r="E107" s="36"/>
      <c r="F107" s="36"/>
      <c r="G107" s="60"/>
      <c r="H107" s="61"/>
      <c r="I107" s="58"/>
      <c r="J107" s="51"/>
      <c r="K107" s="36"/>
      <c r="L107" s="36"/>
    </row>
    <row r="108" ht="57.45" customHeight="1" spans="1:12">
      <c r="A108" s="52" t="e">
        <f>#REF!</f>
        <v>#REF!</v>
      </c>
      <c r="B108" s="44" t="e">
        <f>#REF!</f>
        <v>#REF!</v>
      </c>
      <c r="C108" s="62" t="s">
        <v>1808</v>
      </c>
      <c r="D108" s="51"/>
      <c r="E108" s="36"/>
      <c r="F108" s="36"/>
      <c r="G108" s="60"/>
      <c r="H108" s="61"/>
      <c r="I108" s="58"/>
      <c r="J108" s="51"/>
      <c r="K108" s="36"/>
      <c r="L108" s="36"/>
    </row>
    <row r="109" ht="22.95" customHeight="1" spans="1:12">
      <c r="A109" s="53" t="e">
        <f>#REF!</f>
        <v>#REF!</v>
      </c>
      <c r="B109" s="50" t="e">
        <f>#REF!</f>
        <v>#REF!</v>
      </c>
      <c r="C109" s="55"/>
      <c r="D109" s="51"/>
      <c r="E109" s="36"/>
      <c r="F109" s="36"/>
      <c r="G109" s="60"/>
      <c r="H109" s="61"/>
      <c r="I109" s="58"/>
      <c r="J109" s="51"/>
      <c r="K109" s="36"/>
      <c r="L109" s="36"/>
    </row>
    <row r="110" ht="57.45" customHeight="1" spans="1:12">
      <c r="A110" s="52" t="e">
        <f>#REF!</f>
        <v>#REF!</v>
      </c>
      <c r="B110" s="44" t="e">
        <f>#REF!</f>
        <v>#REF!</v>
      </c>
      <c r="C110" s="55"/>
      <c r="D110" s="51"/>
      <c r="E110" s="36"/>
      <c r="F110" s="36"/>
      <c r="G110" s="60"/>
      <c r="H110" s="61"/>
      <c r="I110" s="58"/>
      <c r="J110" s="51"/>
      <c r="K110" s="36"/>
      <c r="L110" s="36"/>
    </row>
    <row r="111" ht="57.45" customHeight="1" spans="1:12">
      <c r="A111" s="53" t="e">
        <f>#REF!</f>
        <v>#REF!</v>
      </c>
      <c r="B111" s="50" t="e">
        <f>#REF!</f>
        <v>#REF!</v>
      </c>
      <c r="C111" s="55"/>
      <c r="D111" s="51"/>
      <c r="E111" s="36"/>
      <c r="F111" s="36"/>
      <c r="G111" s="60"/>
      <c r="H111" s="61"/>
      <c r="I111" s="58"/>
      <c r="J111" s="51"/>
      <c r="K111" s="36"/>
      <c r="L111" s="36"/>
    </row>
    <row r="112" ht="46.05" customHeight="1" spans="1:12">
      <c r="A112" s="52" t="e">
        <f>#REF!</f>
        <v>#REF!</v>
      </c>
      <c r="B112" s="44" t="e">
        <f>#REF!</f>
        <v>#REF!</v>
      </c>
      <c r="C112" s="55"/>
      <c r="D112" s="51"/>
      <c r="E112" s="36"/>
      <c r="F112" s="36"/>
      <c r="G112" s="60"/>
      <c r="H112" s="61"/>
      <c r="I112" s="58"/>
      <c r="J112" s="51"/>
      <c r="K112" s="36"/>
      <c r="L112" s="36"/>
    </row>
    <row r="113" ht="46.05" customHeight="1" spans="1:12">
      <c r="A113" s="53" t="e">
        <f>#REF!</f>
        <v>#REF!</v>
      </c>
      <c r="B113" s="50" t="e">
        <f>#REF!</f>
        <v>#REF!</v>
      </c>
      <c r="C113" s="55"/>
      <c r="D113" s="51"/>
      <c r="E113" s="36"/>
      <c r="F113" s="36"/>
      <c r="G113" s="60"/>
      <c r="H113" s="61"/>
      <c r="I113" s="58"/>
      <c r="J113" s="51"/>
      <c r="K113" s="36"/>
      <c r="L113" s="36"/>
    </row>
    <row r="114" ht="69" customHeight="1" spans="1:12">
      <c r="A114" s="52" t="e">
        <f>#REF!</f>
        <v>#REF!</v>
      </c>
      <c r="B114" s="44" t="e">
        <f>#REF!</f>
        <v>#REF!</v>
      </c>
      <c r="C114" s="55"/>
      <c r="D114" s="51"/>
      <c r="E114" s="36"/>
      <c r="F114" s="36"/>
      <c r="G114" s="60"/>
      <c r="H114" s="61"/>
      <c r="I114" s="58"/>
      <c r="J114" s="51"/>
      <c r="K114" s="36"/>
      <c r="L114" s="36"/>
    </row>
    <row r="115" ht="22.95" customHeight="1" spans="1:12">
      <c r="A115" s="53" t="e">
        <f>#REF!</f>
        <v>#REF!</v>
      </c>
      <c r="B115" s="50" t="e">
        <f>#REF!</f>
        <v>#REF!</v>
      </c>
      <c r="C115" s="55"/>
      <c r="D115" s="51"/>
      <c r="E115" s="36"/>
      <c r="F115" s="36"/>
      <c r="G115" s="60"/>
      <c r="H115" s="61"/>
      <c r="I115" s="58"/>
      <c r="J115" s="51"/>
      <c r="K115" s="36"/>
      <c r="L115" s="36"/>
    </row>
    <row r="116" ht="22.95" customHeight="1" spans="1:12">
      <c r="A116" s="52" t="e">
        <f>#REF!</f>
        <v>#REF!</v>
      </c>
      <c r="B116" s="44" t="e">
        <f>#REF!</f>
        <v>#REF!</v>
      </c>
      <c r="C116" s="55"/>
      <c r="D116" s="51"/>
      <c r="E116" s="36"/>
      <c r="F116" s="36"/>
      <c r="G116" s="60"/>
      <c r="H116" s="61"/>
      <c r="I116" s="58"/>
      <c r="J116" s="51"/>
      <c r="K116" s="36"/>
      <c r="L116" s="36"/>
    </row>
    <row r="117" ht="69" customHeight="1" spans="1:12">
      <c r="A117" s="53" t="e">
        <f>#REF!</f>
        <v>#REF!</v>
      </c>
      <c r="B117" s="50" t="e">
        <f>#REF!</f>
        <v>#REF!</v>
      </c>
      <c r="C117" s="55"/>
      <c r="D117" s="51"/>
      <c r="E117" s="36"/>
      <c r="F117" s="36"/>
      <c r="G117" s="60"/>
      <c r="H117" s="61"/>
      <c r="I117" s="58"/>
      <c r="J117" s="51"/>
      <c r="K117" s="36"/>
      <c r="L117" s="36"/>
    </row>
    <row r="118" ht="22.95" customHeight="1" spans="1:12">
      <c r="A118" s="52" t="e">
        <f>#REF!</f>
        <v>#REF!</v>
      </c>
      <c r="B118" s="44" t="e">
        <f>#REF!</f>
        <v>#REF!</v>
      </c>
      <c r="C118" s="55"/>
      <c r="D118" s="51"/>
      <c r="E118" s="36"/>
      <c r="F118" s="36"/>
      <c r="G118" s="60"/>
      <c r="H118" s="61"/>
      <c r="I118" s="58"/>
      <c r="J118" s="51"/>
      <c r="K118" s="36"/>
      <c r="L118" s="36"/>
    </row>
    <row r="119" ht="22.95" customHeight="1" spans="1:12">
      <c r="A119" s="53" t="e">
        <f>#REF!</f>
        <v>#REF!</v>
      </c>
      <c r="B119" s="50" t="e">
        <f>#REF!</f>
        <v>#REF!</v>
      </c>
      <c r="C119" s="55"/>
      <c r="D119" s="51"/>
      <c r="E119" s="36"/>
      <c r="F119" s="36"/>
      <c r="G119" s="60"/>
      <c r="H119" s="61"/>
      <c r="I119" s="58"/>
      <c r="J119" s="51"/>
      <c r="K119" s="36"/>
      <c r="L119" s="36"/>
    </row>
    <row r="120" ht="69" customHeight="1" spans="1:12">
      <c r="A120" s="52" t="e">
        <f>#REF!</f>
        <v>#REF!</v>
      </c>
      <c r="B120" s="44" t="e">
        <f>#REF!</f>
        <v>#REF!</v>
      </c>
      <c r="C120" s="55"/>
      <c r="D120" s="51"/>
      <c r="E120" s="36"/>
      <c r="F120" s="36"/>
      <c r="G120" s="60"/>
      <c r="H120" s="61"/>
      <c r="I120" s="58"/>
      <c r="J120" s="51"/>
      <c r="K120" s="36"/>
      <c r="L120" s="36"/>
    </row>
    <row r="121" ht="12.45" customHeight="1" spans="1:12">
      <c r="A121" s="49"/>
      <c r="B121" s="50"/>
      <c r="C121" s="55"/>
      <c r="D121" s="51"/>
      <c r="E121" s="36"/>
      <c r="F121" s="36"/>
      <c r="G121" s="60"/>
      <c r="H121" s="61"/>
      <c r="I121" s="58"/>
      <c r="J121" s="51"/>
      <c r="K121" s="36"/>
      <c r="L121" s="36"/>
    </row>
    <row r="122" ht="46.05" customHeight="1" spans="1:12">
      <c r="A122" s="52" t="e">
        <f>#REF!</f>
        <v>#REF!</v>
      </c>
      <c r="B122" s="44" t="e">
        <f>#REF!</f>
        <v>#REF!</v>
      </c>
      <c r="C122" s="55"/>
      <c r="D122" s="51"/>
      <c r="E122" s="36"/>
      <c r="F122" s="36"/>
      <c r="G122" s="60"/>
      <c r="H122" s="61"/>
      <c r="I122" s="58"/>
      <c r="J122" s="51"/>
      <c r="K122" s="36"/>
      <c r="L122" s="36"/>
    </row>
    <row r="123" ht="22.95" customHeight="1" spans="1:12">
      <c r="A123" s="53" t="e">
        <f>#REF!</f>
        <v>#REF!</v>
      </c>
      <c r="B123" s="50" t="e">
        <f>#REF!</f>
        <v>#REF!</v>
      </c>
      <c r="C123" s="55"/>
      <c r="D123" s="51"/>
      <c r="E123" s="36"/>
      <c r="F123" s="36"/>
      <c r="G123" s="60"/>
      <c r="H123" s="61"/>
      <c r="I123" s="58"/>
      <c r="J123" s="51"/>
      <c r="K123" s="36"/>
      <c r="L123" s="36"/>
    </row>
    <row r="124" ht="22.95" customHeight="1" spans="1:12">
      <c r="A124" s="52" t="e">
        <f>#REF!</f>
        <v>#REF!</v>
      </c>
      <c r="B124" s="44" t="e">
        <f>#REF!</f>
        <v>#REF!</v>
      </c>
      <c r="C124" s="55"/>
      <c r="D124" s="51"/>
      <c r="E124" s="36"/>
      <c r="F124" s="36"/>
      <c r="G124" s="60"/>
      <c r="H124" s="61"/>
      <c r="I124" s="58"/>
      <c r="J124" s="51"/>
      <c r="K124" s="36"/>
      <c r="L124" s="36"/>
    </row>
    <row r="125" ht="22.95" customHeight="1" spans="1:12">
      <c r="A125" s="53" t="e">
        <f>#REF!</f>
        <v>#REF!</v>
      </c>
      <c r="B125" s="50" t="e">
        <f>#REF!</f>
        <v>#REF!</v>
      </c>
      <c r="C125" s="55"/>
      <c r="D125" s="51"/>
      <c r="E125" s="36"/>
      <c r="F125" s="36"/>
      <c r="G125" s="60"/>
      <c r="H125" s="61"/>
      <c r="I125" s="58"/>
      <c r="J125" s="51"/>
      <c r="K125" s="36"/>
      <c r="L125" s="36"/>
    </row>
    <row r="126" ht="34.5" customHeight="1" spans="1:12">
      <c r="A126" s="52" t="e">
        <f>#REF!</f>
        <v>#REF!</v>
      </c>
      <c r="B126" s="44" t="e">
        <f>#REF!</f>
        <v>#REF!</v>
      </c>
      <c r="C126" s="55"/>
      <c r="D126" s="51"/>
      <c r="E126" s="36"/>
      <c r="F126" s="36"/>
      <c r="G126" s="60"/>
      <c r="H126" s="61"/>
      <c r="I126" s="58"/>
      <c r="J126" s="51"/>
      <c r="K126" s="36"/>
      <c r="L126" s="36"/>
    </row>
    <row r="127" ht="80.55" customHeight="1" spans="1:12">
      <c r="A127" s="53" t="e">
        <f>#REF!</f>
        <v>#REF!</v>
      </c>
      <c r="B127" s="50" t="e">
        <f>#REF!</f>
        <v>#REF!</v>
      </c>
      <c r="C127" s="55"/>
      <c r="D127" s="51"/>
      <c r="E127" s="36"/>
      <c r="F127" s="36"/>
      <c r="G127" s="60"/>
      <c r="H127" s="61"/>
      <c r="I127" s="58"/>
      <c r="J127" s="51"/>
      <c r="K127" s="36"/>
      <c r="L127" s="36"/>
    </row>
    <row r="128" ht="34.5" customHeight="1" spans="1:12">
      <c r="A128" s="52" t="e">
        <f>#REF!</f>
        <v>#REF!</v>
      </c>
      <c r="B128" s="44" t="e">
        <f>#REF!</f>
        <v>#REF!</v>
      </c>
      <c r="C128" s="55"/>
      <c r="D128" s="51"/>
      <c r="E128" s="36"/>
      <c r="F128" s="36"/>
      <c r="G128" s="60"/>
      <c r="H128" s="61"/>
      <c r="I128" s="58"/>
      <c r="J128" s="51"/>
      <c r="K128" s="36"/>
      <c r="L128" s="36"/>
    </row>
    <row r="129" ht="46.05" customHeight="1" spans="1:12">
      <c r="A129" s="53" t="e">
        <f>#REF!</f>
        <v>#REF!</v>
      </c>
      <c r="B129" s="50" t="e">
        <f>#REF!</f>
        <v>#REF!</v>
      </c>
      <c r="C129" s="55"/>
      <c r="D129" s="51"/>
      <c r="E129" s="36"/>
      <c r="F129" s="36"/>
      <c r="G129" s="60"/>
      <c r="H129" s="61"/>
      <c r="I129" s="58"/>
      <c r="J129" s="51"/>
      <c r="K129" s="36"/>
      <c r="L129" s="36"/>
    </row>
    <row r="130" ht="22.95" customHeight="1" spans="1:12">
      <c r="A130" s="52" t="e">
        <f>#REF!</f>
        <v>#REF!</v>
      </c>
      <c r="B130" s="44" t="e">
        <f>#REF!</f>
        <v>#REF!</v>
      </c>
      <c r="C130" s="55"/>
      <c r="D130" s="51"/>
      <c r="E130" s="36"/>
      <c r="F130" s="36"/>
      <c r="G130" s="60"/>
      <c r="H130" s="61"/>
      <c r="I130" s="58"/>
      <c r="J130" s="51"/>
      <c r="K130" s="36"/>
      <c r="L130" s="36"/>
    </row>
    <row r="131" ht="22.95" customHeight="1" spans="1:12">
      <c r="A131" s="53" t="e">
        <f>#REF!</f>
        <v>#REF!</v>
      </c>
      <c r="B131" s="50" t="e">
        <f>#REF!</f>
        <v>#REF!</v>
      </c>
      <c r="C131" s="55"/>
      <c r="D131" s="51"/>
      <c r="E131" s="36"/>
      <c r="F131" s="36"/>
      <c r="G131" s="60"/>
      <c r="H131" s="61"/>
      <c r="I131" s="58"/>
      <c r="J131" s="51"/>
      <c r="K131" s="36"/>
      <c r="L131" s="36"/>
    </row>
    <row r="132" ht="34.5" customHeight="1" spans="1:12">
      <c r="A132" s="52" t="e">
        <f>#REF!</f>
        <v>#REF!</v>
      </c>
      <c r="B132" s="44" t="e">
        <f>#REF!</f>
        <v>#REF!</v>
      </c>
      <c r="C132" s="55"/>
      <c r="D132" s="51"/>
      <c r="E132" s="36"/>
      <c r="F132" s="36"/>
      <c r="G132" s="60"/>
      <c r="H132" s="61"/>
      <c r="I132" s="58"/>
      <c r="J132" s="51"/>
      <c r="K132" s="36"/>
      <c r="L132" s="36"/>
    </row>
    <row r="133" ht="57.45" customHeight="1" spans="1:12">
      <c r="A133" s="53" t="e">
        <f>#REF!</f>
        <v>#REF!</v>
      </c>
      <c r="B133" s="50" t="e">
        <f>#REF!</f>
        <v>#REF!</v>
      </c>
      <c r="C133" s="55"/>
      <c r="D133" s="51"/>
      <c r="E133" s="36"/>
      <c r="F133" s="36"/>
      <c r="G133" s="60"/>
      <c r="H133" s="61"/>
      <c r="I133" s="58"/>
      <c r="J133" s="51"/>
      <c r="K133" s="36"/>
      <c r="L133" s="36"/>
    </row>
    <row r="134" ht="91.95" customHeight="1" spans="1:12">
      <c r="A134" s="52" t="e">
        <f>#REF!</f>
        <v>#REF!</v>
      </c>
      <c r="B134" s="44" t="e">
        <f>#REF!</f>
        <v>#REF!</v>
      </c>
      <c r="C134" s="55"/>
      <c r="D134" s="51"/>
      <c r="E134" s="36"/>
      <c r="F134" s="36"/>
      <c r="G134" s="60"/>
      <c r="H134" s="61"/>
      <c r="I134" s="58"/>
      <c r="J134" s="51"/>
      <c r="K134" s="36"/>
      <c r="L134" s="36"/>
    </row>
    <row r="135" ht="57.45" customHeight="1" spans="1:12">
      <c r="A135" s="53" t="e">
        <f>#REF!</f>
        <v>#REF!</v>
      </c>
      <c r="B135" s="50" t="e">
        <f>#REF!</f>
        <v>#REF!</v>
      </c>
      <c r="C135" s="55"/>
      <c r="D135" s="51"/>
      <c r="E135" s="36"/>
      <c r="F135" s="36"/>
      <c r="G135" s="60"/>
      <c r="H135" s="61"/>
      <c r="I135" s="58"/>
      <c r="J135" s="51"/>
      <c r="K135" s="36"/>
      <c r="L135" s="36"/>
    </row>
    <row r="136" ht="57.45" customHeight="1" spans="1:12">
      <c r="A136" s="52" t="e">
        <f>#REF!</f>
        <v>#REF!</v>
      </c>
      <c r="B136" s="44" t="e">
        <f>#REF!</f>
        <v>#REF!</v>
      </c>
      <c r="C136" s="55"/>
      <c r="D136" s="51"/>
      <c r="E136" s="36"/>
      <c r="F136" s="36"/>
      <c r="G136" s="60"/>
      <c r="H136" s="61"/>
      <c r="I136" s="58"/>
      <c r="J136" s="51"/>
      <c r="K136" s="36"/>
      <c r="L136" s="36"/>
    </row>
    <row r="137" ht="69" customHeight="1" spans="1:12">
      <c r="A137" s="53" t="e">
        <f>#REF!</f>
        <v>#REF!</v>
      </c>
      <c r="B137" s="50" t="e">
        <f>#REF!</f>
        <v>#REF!</v>
      </c>
      <c r="C137" s="55"/>
      <c r="D137" s="51"/>
      <c r="E137" s="36"/>
      <c r="F137" s="36"/>
      <c r="G137" s="60"/>
      <c r="H137" s="61"/>
      <c r="I137" s="58"/>
      <c r="J137" s="51"/>
      <c r="K137" s="36"/>
      <c r="L137" s="36"/>
    </row>
    <row r="138" ht="34.5" customHeight="1" spans="1:12">
      <c r="A138" s="52" t="e">
        <f>#REF!</f>
        <v>#REF!</v>
      </c>
      <c r="B138" s="44" t="e">
        <f>#REF!</f>
        <v>#REF!</v>
      </c>
      <c r="C138" s="55"/>
      <c r="D138" s="51"/>
      <c r="E138" s="36"/>
      <c r="F138" s="36"/>
      <c r="G138" s="60"/>
      <c r="H138" s="61"/>
      <c r="I138" s="58"/>
      <c r="J138" s="51"/>
      <c r="K138" s="36"/>
      <c r="L138" s="36"/>
    </row>
    <row r="139" ht="22.95" customHeight="1" spans="1:12">
      <c r="A139" s="53" t="e">
        <f>#REF!</f>
        <v>#REF!</v>
      </c>
      <c r="B139" s="50" t="e">
        <f>#REF!</f>
        <v>#REF!</v>
      </c>
      <c r="C139" s="55"/>
      <c r="D139" s="51"/>
      <c r="E139" s="36"/>
      <c r="F139" s="36"/>
      <c r="G139" s="60"/>
      <c r="H139" s="61"/>
      <c r="I139" s="58"/>
      <c r="J139" s="51"/>
      <c r="K139" s="36"/>
      <c r="L139" s="36"/>
    </row>
    <row r="140" ht="34.5" customHeight="1" spans="1:12">
      <c r="A140" s="52" t="e">
        <f>#REF!</f>
        <v>#REF!</v>
      </c>
      <c r="B140" s="44" t="e">
        <f>#REF!</f>
        <v>#REF!</v>
      </c>
      <c r="C140" s="55"/>
      <c r="D140" s="51"/>
      <c r="E140" s="36"/>
      <c r="F140" s="36"/>
      <c r="G140" s="60"/>
      <c r="H140" s="61"/>
      <c r="I140" s="58"/>
      <c r="J140" s="51"/>
      <c r="K140" s="36"/>
      <c r="L140" s="36"/>
    </row>
    <row r="141" ht="69" customHeight="1" spans="1:12">
      <c r="A141" s="53" t="e">
        <f>#REF!</f>
        <v>#REF!</v>
      </c>
      <c r="B141" s="50" t="e">
        <f>#REF!</f>
        <v>#REF!</v>
      </c>
      <c r="C141" s="55"/>
      <c r="D141" s="51"/>
      <c r="E141" s="36"/>
      <c r="F141" s="36"/>
      <c r="G141" s="60"/>
      <c r="H141" s="61"/>
      <c r="I141" s="58"/>
      <c r="J141" s="51"/>
      <c r="K141" s="36"/>
      <c r="L141" s="36"/>
    </row>
    <row r="142" ht="57.45" customHeight="1" spans="1:12">
      <c r="A142" s="52" t="e">
        <f>#REF!</f>
        <v>#REF!</v>
      </c>
      <c r="B142" s="44" t="e">
        <f>#REF!</f>
        <v>#REF!</v>
      </c>
      <c r="C142" s="55"/>
      <c r="D142" s="51"/>
      <c r="E142" s="36"/>
      <c r="F142" s="36"/>
      <c r="G142" s="60"/>
      <c r="H142" s="61"/>
      <c r="I142" s="58"/>
      <c r="J142" s="51"/>
      <c r="K142" s="36"/>
      <c r="L142" s="36"/>
    </row>
    <row r="143" ht="46.05" customHeight="1" spans="1:12">
      <c r="A143" s="53" t="e">
        <f>#REF!</f>
        <v>#REF!</v>
      </c>
      <c r="B143" s="50" t="e">
        <f>#REF!</f>
        <v>#REF!</v>
      </c>
      <c r="C143" s="55"/>
      <c r="D143" s="51"/>
      <c r="E143" s="36"/>
      <c r="F143" s="36"/>
      <c r="G143" s="60"/>
      <c r="H143" s="61"/>
      <c r="I143" s="58"/>
      <c r="J143" s="51"/>
      <c r="K143" s="36"/>
      <c r="L143" s="36"/>
    </row>
    <row r="144" ht="22.95" customHeight="1" spans="1:12">
      <c r="A144" s="52" t="e">
        <f>#REF!</f>
        <v>#REF!</v>
      </c>
      <c r="B144" s="44" t="e">
        <f>#REF!</f>
        <v>#REF!</v>
      </c>
      <c r="C144" s="55"/>
      <c r="D144" s="51"/>
      <c r="E144" s="36"/>
      <c r="F144" s="36"/>
      <c r="G144" s="60"/>
      <c r="H144" s="61"/>
      <c r="I144" s="58"/>
      <c r="J144" s="51"/>
      <c r="K144" s="36"/>
      <c r="L144" s="36"/>
    </row>
    <row r="145" ht="12.45" customHeight="1" spans="1:12">
      <c r="A145" s="49"/>
      <c r="B145" s="50"/>
      <c r="C145" s="55"/>
      <c r="D145" s="51"/>
      <c r="E145" s="36"/>
      <c r="F145" s="36"/>
      <c r="G145" s="60"/>
      <c r="H145" s="61"/>
      <c r="I145" s="58"/>
      <c r="J145" s="51"/>
      <c r="K145" s="36"/>
      <c r="L145" s="36"/>
    </row>
    <row r="146" ht="46.05" customHeight="1" spans="1:12">
      <c r="A146" s="52" t="e">
        <f>#REF!</f>
        <v>#REF!</v>
      </c>
      <c r="B146" s="44" t="e">
        <f>#REF!</f>
        <v>#REF!</v>
      </c>
      <c r="C146" s="55"/>
      <c r="D146" s="51"/>
      <c r="E146" s="36"/>
      <c r="F146" s="36"/>
      <c r="G146" s="60"/>
      <c r="H146" s="61"/>
      <c r="I146" s="58"/>
      <c r="J146" s="51"/>
      <c r="K146" s="36"/>
      <c r="L146" s="36"/>
    </row>
    <row r="147" ht="12.45" customHeight="1" spans="1:12">
      <c r="A147" s="49"/>
      <c r="B147" s="50"/>
      <c r="C147" s="55"/>
      <c r="D147" s="51"/>
      <c r="E147" s="36"/>
      <c r="F147" s="36"/>
      <c r="G147" s="60"/>
      <c r="H147" s="61"/>
      <c r="I147" s="58"/>
      <c r="J147" s="51"/>
      <c r="K147" s="36"/>
      <c r="L147" s="36"/>
    </row>
    <row r="148" ht="34.5" customHeight="1" spans="1:12">
      <c r="A148" s="52" t="e">
        <f>#REF!</f>
        <v>#REF!</v>
      </c>
      <c r="B148" s="44" t="e">
        <f>#REF!</f>
        <v>#REF!</v>
      </c>
      <c r="C148" s="55"/>
      <c r="D148" s="51"/>
      <c r="E148" s="36"/>
      <c r="F148" s="36"/>
      <c r="G148" s="60"/>
      <c r="H148" s="61"/>
      <c r="I148" s="58"/>
      <c r="J148" s="51"/>
      <c r="K148" s="36"/>
      <c r="L148" s="36"/>
    </row>
    <row r="149" ht="12.45" customHeight="1" spans="1:12">
      <c r="A149" s="53" t="e">
        <f>#REF!</f>
        <v>#REF!</v>
      </c>
      <c r="B149" s="54" t="str">
        <f>IoT安全控制矩阵!F58</f>
        <v>建立证书管理策略。 在提供证书之前，定义验证设备身份（注册）的最低要求。</v>
      </c>
      <c r="C149" s="55"/>
      <c r="D149" s="51"/>
      <c r="E149" s="36"/>
      <c r="F149" s="36"/>
      <c r="G149" s="60"/>
      <c r="H149" s="61"/>
      <c r="I149" s="58"/>
      <c r="J149" s="51"/>
      <c r="K149" s="36"/>
      <c r="L149" s="36"/>
    </row>
    <row r="150" ht="34.5" customHeight="1" spans="1:12">
      <c r="A150" s="52" t="e">
        <f>#REF!</f>
        <v>#REF!</v>
      </c>
      <c r="B150" s="44" t="e">
        <f>#REF!</f>
        <v>#REF!</v>
      </c>
      <c r="C150" s="55"/>
      <c r="D150" s="51"/>
      <c r="E150" s="36"/>
      <c r="F150" s="36"/>
      <c r="G150" s="60"/>
      <c r="H150" s="61"/>
      <c r="I150" s="58"/>
      <c r="J150" s="51"/>
      <c r="K150" s="36"/>
      <c r="L150" s="36"/>
    </row>
    <row r="151" ht="12.45" customHeight="1" spans="1:12">
      <c r="A151" s="53" t="e">
        <f>#REF!</f>
        <v>#REF!</v>
      </c>
      <c r="B151" s="54" t="str">
        <f>IoT安全控制矩阵!F59</f>
        <v>建立包括证书续签的自动化证书流程。</v>
      </c>
      <c r="C151" s="55"/>
      <c r="D151" s="51"/>
      <c r="E151" s="36"/>
      <c r="F151" s="36"/>
      <c r="G151" s="60"/>
      <c r="H151" s="61"/>
      <c r="I151" s="58"/>
      <c r="J151" s="51"/>
      <c r="K151" s="36"/>
      <c r="L151" s="36"/>
    </row>
    <row r="152" ht="12.45" customHeight="1" spans="1:12">
      <c r="A152" s="43"/>
      <c r="B152" s="44"/>
      <c r="C152" s="55"/>
      <c r="D152" s="51"/>
      <c r="E152" s="36"/>
      <c r="F152" s="36"/>
      <c r="G152" s="60"/>
      <c r="H152" s="61"/>
      <c r="I152" s="58"/>
      <c r="J152" s="51"/>
      <c r="K152" s="36"/>
      <c r="L152" s="36"/>
    </row>
    <row r="153" ht="80.55" customHeight="1" spans="1:12">
      <c r="A153" s="53" t="e">
        <f>#REF!</f>
        <v>#REF!</v>
      </c>
      <c r="B153" s="50" t="e">
        <f>#REF!</f>
        <v>#REF!</v>
      </c>
      <c r="C153" s="63" t="s">
        <v>1831</v>
      </c>
      <c r="D153" s="51"/>
      <c r="E153" s="36"/>
      <c r="F153" s="36"/>
      <c r="G153" s="60"/>
      <c r="H153" s="61"/>
      <c r="I153" s="58"/>
      <c r="J153" s="51"/>
      <c r="K153" s="36"/>
      <c r="L153" s="36"/>
    </row>
    <row r="154" ht="46.05" customHeight="1" spans="1:12">
      <c r="A154" s="52" t="e">
        <f>#REF!</f>
        <v>#REF!</v>
      </c>
      <c r="B154" s="44" t="e">
        <f>#REF!</f>
        <v>#REF!</v>
      </c>
      <c r="C154" s="55"/>
      <c r="D154" s="51"/>
      <c r="E154" s="36"/>
      <c r="F154" s="36"/>
      <c r="G154" s="60"/>
      <c r="H154" s="61"/>
      <c r="I154" s="58"/>
      <c r="J154" s="51"/>
      <c r="K154" s="36"/>
      <c r="L154" s="36"/>
    </row>
    <row r="155" ht="34.5" customHeight="1" spans="1:12">
      <c r="A155" s="53" t="e">
        <f>#REF!</f>
        <v>#REF!</v>
      </c>
      <c r="B155" s="50" t="e">
        <f>#REF!</f>
        <v>#REF!</v>
      </c>
      <c r="C155" s="55"/>
      <c r="D155" s="51"/>
      <c r="E155" s="36"/>
      <c r="F155" s="36"/>
      <c r="G155" s="60"/>
      <c r="H155" s="61"/>
      <c r="I155" s="58"/>
      <c r="J155" s="51"/>
      <c r="K155" s="36"/>
      <c r="L155" s="36"/>
    </row>
    <row r="156" ht="34.5" customHeight="1" spans="1:12">
      <c r="A156" s="52" t="e">
        <f>#REF!</f>
        <v>#REF!</v>
      </c>
      <c r="B156" s="44" t="e">
        <f>#REF!</f>
        <v>#REF!</v>
      </c>
      <c r="C156" s="55"/>
      <c r="D156" s="51"/>
      <c r="E156" s="36"/>
      <c r="F156" s="36"/>
      <c r="G156" s="60"/>
      <c r="H156" s="61"/>
      <c r="I156" s="58"/>
      <c r="J156" s="51"/>
      <c r="K156" s="36"/>
      <c r="L156" s="36"/>
    </row>
    <row r="157" ht="12.45" customHeight="1" spans="1:12">
      <c r="A157" s="49"/>
      <c r="B157" s="50"/>
      <c r="C157" s="55"/>
      <c r="D157" s="51"/>
      <c r="E157" s="36"/>
      <c r="F157" s="36"/>
      <c r="G157" s="60"/>
      <c r="H157" s="61"/>
      <c r="I157" s="58"/>
      <c r="J157" s="51"/>
      <c r="K157" s="36"/>
      <c r="L157" s="36"/>
    </row>
    <row r="158" ht="69" customHeight="1" spans="1:12">
      <c r="A158" s="52" t="e">
        <f>#REF!</f>
        <v>#REF!</v>
      </c>
      <c r="B158" s="44" t="e">
        <f>#REF!</f>
        <v>#REF!</v>
      </c>
      <c r="C158" s="55"/>
      <c r="D158" s="51"/>
      <c r="E158" s="36"/>
      <c r="F158" s="36"/>
      <c r="G158" s="60"/>
      <c r="H158" s="61"/>
      <c r="I158" s="58"/>
      <c r="J158" s="51"/>
      <c r="K158" s="36"/>
      <c r="L158" s="36"/>
    </row>
    <row r="159" ht="46.05" customHeight="1" spans="1:12">
      <c r="A159" s="53" t="e">
        <f>#REF!</f>
        <v>#REF!</v>
      </c>
      <c r="B159" s="50" t="e">
        <f>#REF!</f>
        <v>#REF!</v>
      </c>
      <c r="C159" s="55"/>
      <c r="D159" s="51"/>
      <c r="E159" s="36"/>
      <c r="F159" s="36"/>
      <c r="G159" s="60"/>
      <c r="H159" s="61"/>
      <c r="I159" s="58"/>
      <c r="J159" s="51"/>
      <c r="K159" s="36"/>
      <c r="L159" s="36"/>
    </row>
    <row r="160" ht="34.5" customHeight="1" spans="1:12">
      <c r="A160" s="52" t="e">
        <f>#REF!</f>
        <v>#REF!</v>
      </c>
      <c r="B160" s="44" t="e">
        <f>#REF!</f>
        <v>#REF!</v>
      </c>
      <c r="C160" s="55"/>
      <c r="D160" s="51"/>
      <c r="E160" s="36"/>
      <c r="F160" s="36"/>
      <c r="G160" s="60"/>
      <c r="H160" s="61"/>
      <c r="I160" s="58"/>
      <c r="J160" s="51"/>
      <c r="K160" s="36"/>
      <c r="L160" s="36"/>
    </row>
    <row r="161" ht="34.5" customHeight="1" spans="1:12">
      <c r="A161" s="53" t="e">
        <f>#REF!</f>
        <v>#REF!</v>
      </c>
      <c r="B161" s="50" t="e">
        <f>#REF!</f>
        <v>#REF!</v>
      </c>
      <c r="C161" s="55"/>
      <c r="D161" s="51"/>
      <c r="E161" s="36"/>
      <c r="F161" s="36"/>
      <c r="G161" s="60"/>
      <c r="H161" s="61"/>
      <c r="I161" s="58"/>
      <c r="J161" s="51"/>
      <c r="K161" s="36"/>
      <c r="L161" s="36"/>
    </row>
    <row r="162" ht="12.45" customHeight="1" spans="1:12">
      <c r="A162" s="64"/>
      <c r="B162" s="65"/>
      <c r="C162" s="66"/>
      <c r="D162" s="67"/>
      <c r="E162" s="65"/>
      <c r="F162" s="65"/>
      <c r="G162" s="68"/>
      <c r="H162" s="69"/>
      <c r="I162" s="67"/>
      <c r="J162" s="67"/>
      <c r="K162" s="65"/>
      <c r="L162" s="65"/>
    </row>
    <row r="163" ht="12.45" customHeight="1" spans="1:12">
      <c r="A163" s="70">
        <f>COUNTA(A2:A161)</f>
        <v>127</v>
      </c>
      <c r="B163" s="71">
        <f>COUNTA(B2:B161)</f>
        <v>127</v>
      </c>
      <c r="C163" s="72">
        <f>COUNTA(C2:C161)</f>
        <v>6</v>
      </c>
      <c r="D163" s="71">
        <f>COUNTA(D2:D138)</f>
        <v>2</v>
      </c>
      <c r="E163" s="71">
        <f>COUNTA(E2:E138)</f>
        <v>0</v>
      </c>
      <c r="F163" s="71">
        <f>COUNTA(F2:F138)</f>
        <v>0</v>
      </c>
      <c r="G163" s="73"/>
      <c r="H163" s="71">
        <f>COUNTA(H2:H138)</f>
        <v>83</v>
      </c>
      <c r="I163" s="71">
        <f>COUNTA(I2:I138)</f>
        <v>6</v>
      </c>
      <c r="J163" s="71">
        <f>COUNTA(J2:J138)</f>
        <v>4</v>
      </c>
      <c r="K163" s="71">
        <f>COUNTA(K2:K138)</f>
        <v>0</v>
      </c>
      <c r="L163" s="95">
        <f>COUNTA(L2:L138)</f>
        <v>0</v>
      </c>
    </row>
    <row r="164" ht="12.45" customHeight="1" spans="1:12">
      <c r="A164" s="74"/>
      <c r="B164" s="75"/>
      <c r="C164" s="76"/>
      <c r="D164" s="77"/>
      <c r="E164" s="78"/>
      <c r="F164" s="78"/>
      <c r="G164" s="79"/>
      <c r="H164" s="80"/>
      <c r="I164" s="96"/>
      <c r="J164" s="77"/>
      <c r="K164" s="78"/>
      <c r="L164" s="78"/>
    </row>
    <row r="165" ht="12.45" customHeight="1" spans="1:12">
      <c r="A165" s="81"/>
      <c r="B165" s="82"/>
      <c r="C165" s="83"/>
      <c r="D165" s="84"/>
      <c r="E165" s="20"/>
      <c r="F165" s="20"/>
      <c r="G165" s="85"/>
      <c r="H165" s="22"/>
      <c r="I165" s="26"/>
      <c r="J165" s="84"/>
      <c r="K165" s="20"/>
      <c r="L165" s="20"/>
    </row>
    <row r="166" ht="12.45" customHeight="1" spans="1:12">
      <c r="A166" s="81"/>
      <c r="B166" s="82"/>
      <c r="C166" s="83"/>
      <c r="D166" s="84"/>
      <c r="E166" s="20"/>
      <c r="F166" s="20"/>
      <c r="G166" s="85"/>
      <c r="H166" s="22"/>
      <c r="I166" s="26"/>
      <c r="J166" s="84"/>
      <c r="K166" s="20"/>
      <c r="L166" s="20"/>
    </row>
    <row r="167" ht="12.45" customHeight="1" spans="1:12">
      <c r="A167" s="86"/>
      <c r="B167" s="87"/>
      <c r="C167" s="83"/>
      <c r="D167" s="84"/>
      <c r="E167" s="20"/>
      <c r="F167" s="20"/>
      <c r="G167" s="85"/>
      <c r="H167" s="22"/>
      <c r="I167" s="26"/>
      <c r="J167" s="84"/>
      <c r="K167" s="20"/>
      <c r="L167" s="20"/>
    </row>
    <row r="168" ht="12.45" customHeight="1" spans="1:12">
      <c r="A168" s="86"/>
      <c r="B168" s="87"/>
      <c r="C168" s="83"/>
      <c r="D168" s="84"/>
      <c r="E168" s="20"/>
      <c r="F168" s="20"/>
      <c r="G168" s="85"/>
      <c r="H168" s="22"/>
      <c r="I168" s="26"/>
      <c r="J168" s="84"/>
      <c r="K168" s="20"/>
      <c r="L168" s="20"/>
    </row>
    <row r="169" ht="12.45" customHeight="1" spans="1:12">
      <c r="A169" s="86"/>
      <c r="B169" s="87"/>
      <c r="C169" s="83"/>
      <c r="D169" s="84"/>
      <c r="E169" s="20"/>
      <c r="F169" s="20"/>
      <c r="G169" s="85"/>
      <c r="H169" s="22"/>
      <c r="I169" s="26"/>
      <c r="J169" s="84"/>
      <c r="K169" s="20"/>
      <c r="L169" s="20"/>
    </row>
    <row r="170" ht="12.45" customHeight="1" spans="1:12">
      <c r="A170" s="86"/>
      <c r="B170" s="87"/>
      <c r="C170" s="83"/>
      <c r="D170" s="84"/>
      <c r="E170" s="20"/>
      <c r="F170" s="20"/>
      <c r="G170" s="85"/>
      <c r="H170" s="22"/>
      <c r="I170" s="26"/>
      <c r="J170" s="84"/>
      <c r="K170" s="20"/>
      <c r="L170" s="20"/>
    </row>
    <row r="171" ht="12.45" customHeight="1" spans="1:12">
      <c r="A171" s="86"/>
      <c r="B171" s="87"/>
      <c r="C171" s="83"/>
      <c r="D171" s="84"/>
      <c r="E171" s="20"/>
      <c r="F171" s="20"/>
      <c r="G171" s="85"/>
      <c r="H171" s="22"/>
      <c r="I171" s="26"/>
      <c r="J171" s="84"/>
      <c r="K171" s="20"/>
      <c r="L171" s="20"/>
    </row>
    <row r="172" ht="12.45" customHeight="1" spans="1:12">
      <c r="A172" s="86"/>
      <c r="B172" s="87"/>
      <c r="C172" s="83"/>
      <c r="D172" s="84"/>
      <c r="E172" s="20"/>
      <c r="F172" s="20"/>
      <c r="G172" s="85"/>
      <c r="H172" s="22"/>
      <c r="I172" s="26"/>
      <c r="J172" s="84"/>
      <c r="K172" s="20"/>
      <c r="L172" s="20"/>
    </row>
    <row r="173" ht="12.45" customHeight="1" spans="1:12">
      <c r="A173" s="88"/>
      <c r="B173" s="89"/>
      <c r="C173" s="83"/>
      <c r="D173" s="84"/>
      <c r="E173" s="20"/>
      <c r="F173" s="20"/>
      <c r="G173" s="85"/>
      <c r="H173" s="22"/>
      <c r="I173" s="26"/>
      <c r="J173" s="84"/>
      <c r="K173" s="20"/>
      <c r="L173" s="20"/>
    </row>
    <row r="174" ht="12.45" customHeight="1" spans="1:12">
      <c r="A174" s="81"/>
      <c r="B174" s="82"/>
      <c r="C174" s="83"/>
      <c r="D174" s="84"/>
      <c r="E174" s="20"/>
      <c r="F174" s="20"/>
      <c r="G174" s="85"/>
      <c r="H174" s="22"/>
      <c r="I174" s="26"/>
      <c r="J174" s="84"/>
      <c r="K174" s="20"/>
      <c r="L174" s="20"/>
    </row>
    <row r="175" ht="12.45" customHeight="1" spans="1:12">
      <c r="A175" s="88"/>
      <c r="B175" s="89"/>
      <c r="C175" s="83"/>
      <c r="D175" s="84"/>
      <c r="E175" s="20"/>
      <c r="F175" s="20"/>
      <c r="G175" s="85"/>
      <c r="H175" s="22"/>
      <c r="I175" s="26"/>
      <c r="J175" s="84"/>
      <c r="K175" s="20"/>
      <c r="L175" s="20"/>
    </row>
    <row r="176" ht="12.45" customHeight="1" spans="1:12">
      <c r="A176" s="81"/>
      <c r="B176" s="82"/>
      <c r="C176" s="83"/>
      <c r="D176" s="84"/>
      <c r="E176" s="20"/>
      <c r="F176" s="20"/>
      <c r="G176" s="85"/>
      <c r="H176" s="22"/>
      <c r="I176" s="26"/>
      <c r="J176" s="84"/>
      <c r="K176" s="20"/>
      <c r="L176" s="20"/>
    </row>
    <row r="177" ht="12.45" customHeight="1" spans="1:12">
      <c r="A177" s="88"/>
      <c r="B177" s="89"/>
      <c r="C177" s="83"/>
      <c r="D177" s="84"/>
      <c r="E177" s="20"/>
      <c r="F177" s="20"/>
      <c r="G177" s="85"/>
      <c r="H177" s="22"/>
      <c r="I177" s="26"/>
      <c r="J177" s="84"/>
      <c r="K177" s="20"/>
      <c r="L177" s="20"/>
    </row>
    <row r="178" ht="12.45" customHeight="1" spans="1:12">
      <c r="A178" s="90"/>
      <c r="B178" s="91"/>
      <c r="C178" s="92"/>
      <c r="D178" s="84"/>
      <c r="E178" s="20"/>
      <c r="F178" s="20"/>
      <c r="G178" s="85"/>
      <c r="H178" s="22"/>
      <c r="I178" s="26"/>
      <c r="J178" s="84"/>
      <c r="K178" s="20"/>
      <c r="L178" s="20"/>
    </row>
    <row r="179" ht="12.45" customHeight="1" spans="1:12">
      <c r="A179" s="93"/>
      <c r="B179" s="94"/>
      <c r="C179" s="92"/>
      <c r="D179" s="84"/>
      <c r="E179" s="20"/>
      <c r="F179" s="20"/>
      <c r="G179" s="85"/>
      <c r="H179" s="22"/>
      <c r="I179" s="26"/>
      <c r="J179" s="84"/>
      <c r="K179" s="20"/>
      <c r="L179" s="20"/>
    </row>
    <row r="180" ht="12.45" customHeight="1" spans="1:12">
      <c r="A180" s="93"/>
      <c r="B180" s="94"/>
      <c r="C180" s="92"/>
      <c r="D180" s="84"/>
      <c r="E180" s="20"/>
      <c r="F180" s="20"/>
      <c r="G180" s="85"/>
      <c r="H180" s="22"/>
      <c r="I180" s="26"/>
      <c r="J180" s="84"/>
      <c r="K180" s="20"/>
      <c r="L180" s="20"/>
    </row>
    <row r="181" ht="12.45" customHeight="1" spans="1:12">
      <c r="A181" s="93"/>
      <c r="B181" s="94"/>
      <c r="C181" s="92"/>
      <c r="D181" s="84"/>
      <c r="E181" s="20"/>
      <c r="F181" s="20"/>
      <c r="G181" s="85"/>
      <c r="H181" s="22"/>
      <c r="I181" s="26"/>
      <c r="J181" s="84"/>
      <c r="K181" s="20"/>
      <c r="L181" s="20"/>
    </row>
    <row r="182" ht="12.45" customHeight="1" spans="1:12">
      <c r="A182" s="93"/>
      <c r="B182" s="94"/>
      <c r="C182" s="92"/>
      <c r="D182" s="84"/>
      <c r="E182" s="20"/>
      <c r="F182" s="20"/>
      <c r="G182" s="85"/>
      <c r="H182" s="22"/>
      <c r="I182" s="26"/>
      <c r="J182" s="84"/>
      <c r="K182" s="20"/>
      <c r="L182" s="20"/>
    </row>
    <row r="183" ht="12.45" customHeight="1" spans="1:12">
      <c r="A183" s="93"/>
      <c r="B183" s="94"/>
      <c r="C183" s="92"/>
      <c r="D183" s="84"/>
      <c r="E183" s="20"/>
      <c r="F183" s="20"/>
      <c r="G183" s="85"/>
      <c r="H183" s="22"/>
      <c r="I183" s="26"/>
      <c r="J183" s="84"/>
      <c r="K183" s="20"/>
      <c r="L183" s="20"/>
    </row>
    <row r="184" ht="12.45" customHeight="1" spans="1:12">
      <c r="A184" s="93"/>
      <c r="B184" s="94"/>
      <c r="C184" s="92"/>
      <c r="D184" s="84"/>
      <c r="E184" s="20"/>
      <c r="F184" s="20"/>
      <c r="G184" s="85"/>
      <c r="H184" s="22"/>
      <c r="I184" s="26"/>
      <c r="J184" s="84"/>
      <c r="K184" s="20"/>
      <c r="L184" s="20"/>
    </row>
    <row r="185" ht="12.45" customHeight="1" spans="1:12">
      <c r="A185" s="93"/>
      <c r="B185" s="94"/>
      <c r="C185" s="92"/>
      <c r="D185" s="84"/>
      <c r="E185" s="20"/>
      <c r="F185" s="20"/>
      <c r="G185" s="85"/>
      <c r="H185" s="22"/>
      <c r="I185" s="26"/>
      <c r="J185" s="84"/>
      <c r="K185" s="20"/>
      <c r="L185" s="20"/>
    </row>
    <row r="186" ht="12.45" customHeight="1" spans="1:12">
      <c r="A186" s="93"/>
      <c r="B186" s="94"/>
      <c r="C186" s="92"/>
      <c r="D186" s="84"/>
      <c r="E186" s="20"/>
      <c r="F186" s="20"/>
      <c r="G186" s="85"/>
      <c r="H186" s="22"/>
      <c r="I186" s="26"/>
      <c r="J186" s="84"/>
      <c r="K186" s="20"/>
      <c r="L186" s="20"/>
    </row>
    <row r="187" ht="12.45" customHeight="1" spans="1:12">
      <c r="A187" s="93"/>
      <c r="B187" s="94"/>
      <c r="C187" s="92"/>
      <c r="D187" s="84"/>
      <c r="E187" s="20"/>
      <c r="F187" s="20"/>
      <c r="G187" s="85"/>
      <c r="H187" s="22"/>
      <c r="I187" s="26"/>
      <c r="J187" s="84"/>
      <c r="K187" s="20"/>
      <c r="L187" s="20"/>
    </row>
    <row r="188" ht="12.45" customHeight="1" spans="1:12">
      <c r="A188" s="93"/>
      <c r="B188" s="94"/>
      <c r="C188" s="92"/>
      <c r="D188" s="84"/>
      <c r="E188" s="20"/>
      <c r="F188" s="20"/>
      <c r="G188" s="85"/>
      <c r="H188" s="22"/>
      <c r="I188" s="26"/>
      <c r="J188" s="84"/>
      <c r="K188" s="20"/>
      <c r="L188" s="20"/>
    </row>
    <row r="189" ht="12.45" customHeight="1" spans="1:12">
      <c r="A189" s="93"/>
      <c r="B189" s="94"/>
      <c r="C189" s="92"/>
      <c r="D189" s="84"/>
      <c r="E189" s="20"/>
      <c r="F189" s="20"/>
      <c r="G189" s="85"/>
      <c r="H189" s="22"/>
      <c r="I189" s="26"/>
      <c r="J189" s="84"/>
      <c r="K189" s="20"/>
      <c r="L189" s="20"/>
    </row>
    <row r="190" ht="12.45" customHeight="1" spans="1:12">
      <c r="A190" s="93"/>
      <c r="B190" s="94"/>
      <c r="C190" s="92"/>
      <c r="D190" s="84"/>
      <c r="E190" s="20"/>
      <c r="F190" s="20"/>
      <c r="G190" s="85"/>
      <c r="H190" s="22"/>
      <c r="I190" s="26"/>
      <c r="J190" s="84"/>
      <c r="K190" s="20"/>
      <c r="L190" s="20"/>
    </row>
    <row r="191" ht="12.45" customHeight="1" spans="1:12">
      <c r="A191" s="93"/>
      <c r="B191" s="94"/>
      <c r="C191" s="92"/>
      <c r="D191" s="84"/>
      <c r="E191" s="20"/>
      <c r="F191" s="20"/>
      <c r="G191" s="85"/>
      <c r="H191" s="22"/>
      <c r="I191" s="26"/>
      <c r="J191" s="84"/>
      <c r="K191" s="20"/>
      <c r="L191" s="20"/>
    </row>
    <row r="192" ht="12.45" customHeight="1" spans="1:12">
      <c r="A192" s="93"/>
      <c r="B192" s="94"/>
      <c r="C192" s="92"/>
      <c r="D192" s="84"/>
      <c r="E192" s="20"/>
      <c r="F192" s="20"/>
      <c r="G192" s="85"/>
      <c r="H192" s="22"/>
      <c r="I192" s="26"/>
      <c r="J192" s="84"/>
      <c r="K192" s="20"/>
      <c r="L192" s="20"/>
    </row>
    <row r="193" ht="12.45" customHeight="1" spans="1:12">
      <c r="A193" s="93"/>
      <c r="B193" s="94"/>
      <c r="C193" s="92"/>
      <c r="D193" s="84"/>
      <c r="E193" s="20"/>
      <c r="F193" s="20"/>
      <c r="G193" s="85"/>
      <c r="H193" s="22"/>
      <c r="I193" s="26"/>
      <c r="J193" s="84"/>
      <c r="K193" s="20"/>
      <c r="L193" s="20"/>
    </row>
    <row r="194" ht="12.45" customHeight="1" spans="1:12">
      <c r="A194" s="93"/>
      <c r="B194" s="94"/>
      <c r="C194" s="92"/>
      <c r="D194" s="84"/>
      <c r="E194" s="20"/>
      <c r="F194" s="20"/>
      <c r="G194" s="85"/>
      <c r="H194" s="22"/>
      <c r="I194" s="26"/>
      <c r="J194" s="84"/>
      <c r="K194" s="20"/>
      <c r="L194" s="20"/>
    </row>
    <row r="195" ht="12.45" customHeight="1" spans="1:12">
      <c r="A195" s="93"/>
      <c r="B195" s="94"/>
      <c r="C195" s="92"/>
      <c r="D195" s="84"/>
      <c r="E195" s="20"/>
      <c r="F195" s="20"/>
      <c r="G195" s="85"/>
      <c r="H195" s="22"/>
      <c r="I195" s="26"/>
      <c r="J195" s="84"/>
      <c r="K195" s="20"/>
      <c r="L195" s="20"/>
    </row>
    <row r="196" ht="12.45" customHeight="1" spans="1:12">
      <c r="A196" s="93"/>
      <c r="B196" s="94"/>
      <c r="C196" s="92"/>
      <c r="D196" s="84"/>
      <c r="E196" s="20"/>
      <c r="F196" s="20"/>
      <c r="G196" s="85"/>
      <c r="H196" s="22"/>
      <c r="I196" s="26"/>
      <c r="J196" s="84"/>
      <c r="K196" s="20"/>
      <c r="L196" s="20"/>
    </row>
    <row r="197" ht="12.45" customHeight="1" spans="1:12">
      <c r="A197" s="93"/>
      <c r="B197" s="94"/>
      <c r="C197" s="92"/>
      <c r="D197" s="84"/>
      <c r="E197" s="20"/>
      <c r="F197" s="20"/>
      <c r="G197" s="85"/>
      <c r="H197" s="22"/>
      <c r="I197" s="26"/>
      <c r="J197" s="84"/>
      <c r="K197" s="20"/>
      <c r="L197" s="20"/>
    </row>
    <row r="198" ht="12.45" customHeight="1" spans="1:12">
      <c r="A198" s="93"/>
      <c r="B198" s="94"/>
      <c r="C198" s="92"/>
      <c r="D198" s="84"/>
      <c r="E198" s="20"/>
      <c r="F198" s="20"/>
      <c r="G198" s="85"/>
      <c r="H198" s="22"/>
      <c r="I198" s="26"/>
      <c r="J198" s="84"/>
      <c r="K198" s="20"/>
      <c r="L198" s="20"/>
    </row>
    <row r="199" ht="12.45" customHeight="1" spans="1:12">
      <c r="A199" s="93"/>
      <c r="B199" s="94"/>
      <c r="C199" s="92"/>
      <c r="D199" s="84"/>
      <c r="E199" s="20"/>
      <c r="F199" s="20"/>
      <c r="G199" s="85"/>
      <c r="H199" s="22"/>
      <c r="I199" s="26"/>
      <c r="J199" s="84"/>
      <c r="K199" s="20"/>
      <c r="L199" s="20"/>
    </row>
    <row r="200" ht="12.45" customHeight="1" spans="1:12">
      <c r="A200" s="93"/>
      <c r="B200" s="94"/>
      <c r="C200" s="92"/>
      <c r="D200" s="84"/>
      <c r="E200" s="20"/>
      <c r="F200" s="20"/>
      <c r="G200" s="85"/>
      <c r="H200" s="22"/>
      <c r="I200" s="26"/>
      <c r="J200" s="84"/>
      <c r="K200" s="20"/>
      <c r="L200" s="20"/>
    </row>
    <row r="201" ht="12.45" customHeight="1" spans="1:12">
      <c r="A201" s="93"/>
      <c r="B201" s="94"/>
      <c r="C201" s="92"/>
      <c r="D201" s="84"/>
      <c r="E201" s="20"/>
      <c r="F201" s="20"/>
      <c r="G201" s="85"/>
      <c r="H201" s="22"/>
      <c r="I201" s="26"/>
      <c r="J201" s="84"/>
      <c r="K201" s="20"/>
      <c r="L201" s="20"/>
    </row>
    <row r="202" ht="12.45" customHeight="1" spans="1:12">
      <c r="A202" s="93"/>
      <c r="B202" s="94"/>
      <c r="C202" s="92"/>
      <c r="D202" s="84"/>
      <c r="E202" s="20"/>
      <c r="F202" s="20"/>
      <c r="G202" s="85"/>
      <c r="H202" s="22"/>
      <c r="I202" s="26"/>
      <c r="J202" s="84"/>
      <c r="K202" s="20"/>
      <c r="L202" s="20"/>
    </row>
    <row r="203" ht="12.45" customHeight="1" spans="1:12">
      <c r="A203" s="93"/>
      <c r="B203" s="94"/>
      <c r="C203" s="92"/>
      <c r="D203" s="84"/>
      <c r="E203" s="20"/>
      <c r="F203" s="20"/>
      <c r="G203" s="85"/>
      <c r="H203" s="22"/>
      <c r="I203" s="26"/>
      <c r="J203" s="84"/>
      <c r="K203" s="20"/>
      <c r="L203" s="20"/>
    </row>
    <row r="204" ht="12.45" customHeight="1" spans="1:12">
      <c r="A204" s="93"/>
      <c r="B204" s="94"/>
      <c r="C204" s="92"/>
      <c r="D204" s="84"/>
      <c r="E204" s="20"/>
      <c r="F204" s="20"/>
      <c r="G204" s="85"/>
      <c r="H204" s="22"/>
      <c r="I204" s="26"/>
      <c r="J204" s="84"/>
      <c r="K204" s="20"/>
      <c r="L204" s="20"/>
    </row>
    <row r="205" ht="12.45" customHeight="1" spans="1:12">
      <c r="A205" s="93"/>
      <c r="B205" s="94"/>
      <c r="C205" s="92"/>
      <c r="D205" s="84"/>
      <c r="E205" s="20"/>
      <c r="F205" s="20"/>
      <c r="G205" s="85"/>
      <c r="H205" s="22"/>
      <c r="I205" s="26"/>
      <c r="J205" s="84"/>
      <c r="K205" s="20"/>
      <c r="L205" s="20"/>
    </row>
    <row r="206" ht="12.45" customHeight="1" spans="1:12">
      <c r="A206" s="93"/>
      <c r="B206" s="94"/>
      <c r="C206" s="92"/>
      <c r="D206" s="84"/>
      <c r="E206" s="20"/>
      <c r="F206" s="20"/>
      <c r="G206" s="85"/>
      <c r="H206" s="22"/>
      <c r="I206" s="26"/>
      <c r="J206" s="84"/>
      <c r="K206" s="20"/>
      <c r="L206" s="20"/>
    </row>
    <row r="207" ht="12.45" customHeight="1" spans="1:12">
      <c r="A207" s="93"/>
      <c r="B207" s="94"/>
      <c r="C207" s="92"/>
      <c r="D207" s="84"/>
      <c r="E207" s="20"/>
      <c r="F207" s="20"/>
      <c r="G207" s="85"/>
      <c r="H207" s="22"/>
      <c r="I207" s="26"/>
      <c r="J207" s="84"/>
      <c r="K207" s="20"/>
      <c r="L207" s="20"/>
    </row>
    <row r="208" ht="12.45" customHeight="1" spans="1:12">
      <c r="A208" s="93"/>
      <c r="B208" s="94"/>
      <c r="C208" s="92"/>
      <c r="D208" s="84"/>
      <c r="E208" s="20"/>
      <c r="F208" s="20"/>
      <c r="G208" s="85"/>
      <c r="H208" s="22"/>
      <c r="I208" s="26"/>
      <c r="J208" s="84"/>
      <c r="K208" s="20"/>
      <c r="L208" s="20"/>
    </row>
    <row r="209" ht="12.45" customHeight="1" spans="1:12">
      <c r="A209" s="93"/>
      <c r="B209" s="94"/>
      <c r="C209" s="92"/>
      <c r="D209" s="84"/>
      <c r="E209" s="20"/>
      <c r="F209" s="20"/>
      <c r="G209" s="85"/>
      <c r="H209" s="22"/>
      <c r="I209" s="26"/>
      <c r="J209" s="84"/>
      <c r="K209" s="20"/>
      <c r="L209" s="20"/>
    </row>
    <row r="210" ht="12.45" customHeight="1" spans="1:12">
      <c r="A210" s="93"/>
      <c r="B210" s="94"/>
      <c r="C210" s="92"/>
      <c r="D210" s="84"/>
      <c r="E210" s="20"/>
      <c r="F210" s="20"/>
      <c r="G210" s="85"/>
      <c r="H210" s="22"/>
      <c r="I210" s="26"/>
      <c r="J210" s="84"/>
      <c r="K210" s="20"/>
      <c r="L210" s="20"/>
    </row>
    <row r="211" ht="12.45" customHeight="1" spans="1:12">
      <c r="A211" s="93"/>
      <c r="B211" s="94"/>
      <c r="C211" s="92"/>
      <c r="D211" s="84"/>
      <c r="E211" s="20"/>
      <c r="F211" s="20"/>
      <c r="G211" s="85"/>
      <c r="H211" s="22"/>
      <c r="I211" s="26"/>
      <c r="J211" s="84"/>
      <c r="K211" s="20"/>
      <c r="L211" s="20"/>
    </row>
    <row r="212" ht="12.45" customHeight="1" spans="1:12">
      <c r="A212" s="93"/>
      <c r="B212" s="94"/>
      <c r="C212" s="92"/>
      <c r="D212" s="84"/>
      <c r="E212" s="20"/>
      <c r="F212" s="20"/>
      <c r="G212" s="85"/>
      <c r="H212" s="22"/>
      <c r="I212" s="26"/>
      <c r="J212" s="84"/>
      <c r="K212" s="20"/>
      <c r="L212" s="20"/>
    </row>
    <row r="213" ht="12.45" customHeight="1" spans="1:12">
      <c r="A213" s="93"/>
      <c r="B213" s="94"/>
      <c r="C213" s="92"/>
      <c r="D213" s="84"/>
      <c r="E213" s="20"/>
      <c r="F213" s="20"/>
      <c r="G213" s="85"/>
      <c r="H213" s="22"/>
      <c r="I213" s="26"/>
      <c r="J213" s="84"/>
      <c r="K213" s="20"/>
      <c r="L213" s="20"/>
    </row>
    <row r="214" ht="12.45" customHeight="1" spans="1:12">
      <c r="A214" s="93"/>
      <c r="B214" s="94"/>
      <c r="C214" s="92"/>
      <c r="D214" s="84"/>
      <c r="E214" s="20"/>
      <c r="F214" s="20"/>
      <c r="G214" s="85"/>
      <c r="H214" s="22"/>
      <c r="I214" s="26"/>
      <c r="J214" s="84"/>
      <c r="K214" s="20"/>
      <c r="L214" s="20"/>
    </row>
    <row r="215" ht="12.45" customHeight="1" spans="1:12">
      <c r="A215" s="93"/>
      <c r="B215" s="94"/>
      <c r="C215" s="92"/>
      <c r="D215" s="84"/>
      <c r="E215" s="20"/>
      <c r="F215" s="20"/>
      <c r="G215" s="85"/>
      <c r="H215" s="22"/>
      <c r="I215" s="26"/>
      <c r="J215" s="84"/>
      <c r="K215" s="20"/>
      <c r="L215" s="20"/>
    </row>
    <row r="216" ht="12.45" customHeight="1" spans="1:12">
      <c r="A216" s="93"/>
      <c r="B216" s="94"/>
      <c r="C216" s="92"/>
      <c r="D216" s="84"/>
      <c r="E216" s="20"/>
      <c r="F216" s="20"/>
      <c r="G216" s="85"/>
      <c r="H216" s="22"/>
      <c r="I216" s="26"/>
      <c r="J216" s="84"/>
      <c r="K216" s="20"/>
      <c r="L216" s="20"/>
    </row>
    <row r="217" ht="12.45" customHeight="1" spans="1:12">
      <c r="A217" s="93"/>
      <c r="B217" s="94"/>
      <c r="C217" s="92"/>
      <c r="D217" s="84"/>
      <c r="E217" s="20"/>
      <c r="F217" s="20"/>
      <c r="G217" s="85"/>
      <c r="H217" s="22"/>
      <c r="I217" s="26"/>
      <c r="J217" s="84"/>
      <c r="K217" s="20"/>
      <c r="L217" s="20"/>
    </row>
    <row r="218" ht="12.45" customHeight="1" spans="1:12">
      <c r="A218" s="93"/>
      <c r="B218" s="94"/>
      <c r="C218" s="92"/>
      <c r="D218" s="84"/>
      <c r="E218" s="20"/>
      <c r="F218" s="20"/>
      <c r="G218" s="85"/>
      <c r="H218" s="22"/>
      <c r="I218" s="26"/>
      <c r="J218" s="84"/>
      <c r="K218" s="20"/>
      <c r="L218" s="20"/>
    </row>
    <row r="219" ht="12.45" customHeight="1" spans="1:12">
      <c r="A219" s="93"/>
      <c r="B219" s="94"/>
      <c r="C219" s="92"/>
      <c r="D219" s="84"/>
      <c r="E219" s="20"/>
      <c r="F219" s="20"/>
      <c r="G219" s="85"/>
      <c r="H219" s="22"/>
      <c r="I219" s="26"/>
      <c r="J219" s="84"/>
      <c r="K219" s="20"/>
      <c r="L219" s="20"/>
    </row>
    <row r="220" ht="12.45" customHeight="1" spans="1:12">
      <c r="A220" s="93"/>
      <c r="B220" s="94"/>
      <c r="C220" s="92"/>
      <c r="D220" s="84"/>
      <c r="E220" s="20"/>
      <c r="F220" s="20"/>
      <c r="G220" s="85"/>
      <c r="H220" s="22"/>
      <c r="I220" s="26"/>
      <c r="J220" s="84"/>
      <c r="K220" s="20"/>
      <c r="L220" s="20"/>
    </row>
    <row r="221" ht="12.45" customHeight="1" spans="1:12">
      <c r="A221" s="93"/>
      <c r="B221" s="94"/>
      <c r="C221" s="92"/>
      <c r="D221" s="84"/>
      <c r="E221" s="20"/>
      <c r="F221" s="20"/>
      <c r="G221" s="85"/>
      <c r="H221" s="22"/>
      <c r="I221" s="26"/>
      <c r="J221" s="84"/>
      <c r="K221" s="20"/>
      <c r="L221" s="20"/>
    </row>
    <row r="222" ht="12.45" customHeight="1" spans="1:12">
      <c r="A222" s="93"/>
      <c r="B222" s="94"/>
      <c r="C222" s="92"/>
      <c r="D222" s="84"/>
      <c r="E222" s="20"/>
      <c r="F222" s="20"/>
      <c r="G222" s="85"/>
      <c r="H222" s="22"/>
      <c r="I222" s="26"/>
      <c r="J222" s="84"/>
      <c r="K222" s="20"/>
      <c r="L222" s="20"/>
    </row>
    <row r="223" ht="12.45" customHeight="1" spans="1:12">
      <c r="A223" s="93"/>
      <c r="B223" s="94"/>
      <c r="C223" s="92"/>
      <c r="D223" s="84"/>
      <c r="E223" s="20"/>
      <c r="F223" s="20"/>
      <c r="G223" s="85"/>
      <c r="H223" s="22"/>
      <c r="I223" s="26"/>
      <c r="J223" s="84"/>
      <c r="K223" s="20"/>
      <c r="L223" s="20"/>
    </row>
    <row r="224" ht="12.45" customHeight="1" spans="1:12">
      <c r="A224" s="93"/>
      <c r="B224" s="94"/>
      <c r="C224" s="92"/>
      <c r="D224" s="84"/>
      <c r="E224" s="20"/>
      <c r="F224" s="20"/>
      <c r="G224" s="85"/>
      <c r="H224" s="22"/>
      <c r="I224" s="26"/>
      <c r="J224" s="84"/>
      <c r="K224" s="20"/>
      <c r="L224" s="20"/>
    </row>
    <row r="225" ht="12.45" customHeight="1" spans="1:12">
      <c r="A225" s="93"/>
      <c r="B225" s="94"/>
      <c r="C225" s="92"/>
      <c r="D225" s="84"/>
      <c r="E225" s="20"/>
      <c r="F225" s="20"/>
      <c r="G225" s="85"/>
      <c r="H225" s="22"/>
      <c r="I225" s="26"/>
      <c r="J225" s="84"/>
      <c r="K225" s="20"/>
      <c r="L225" s="20"/>
    </row>
    <row r="226" ht="12.45" customHeight="1" spans="1:12">
      <c r="A226" s="93"/>
      <c r="B226" s="94"/>
      <c r="C226" s="92"/>
      <c r="D226" s="84"/>
      <c r="E226" s="20"/>
      <c r="F226" s="20"/>
      <c r="G226" s="85"/>
      <c r="H226" s="22"/>
      <c r="I226" s="26"/>
      <c r="J226" s="84"/>
      <c r="K226" s="20"/>
      <c r="L226" s="20"/>
    </row>
    <row r="227" ht="12.45" customHeight="1" spans="1:12">
      <c r="A227" s="93"/>
      <c r="B227" s="94"/>
      <c r="C227" s="92"/>
      <c r="D227" s="84"/>
      <c r="E227" s="20"/>
      <c r="F227" s="20"/>
      <c r="G227" s="85"/>
      <c r="H227" s="22"/>
      <c r="I227" s="26"/>
      <c r="J227" s="84"/>
      <c r="K227" s="20"/>
      <c r="L227" s="20"/>
    </row>
    <row r="228" ht="12.45" customHeight="1" spans="1:12">
      <c r="A228" s="93"/>
      <c r="B228" s="94"/>
      <c r="C228" s="92"/>
      <c r="D228" s="84"/>
      <c r="E228" s="20"/>
      <c r="F228" s="20"/>
      <c r="G228" s="85"/>
      <c r="H228" s="22"/>
      <c r="I228" s="26"/>
      <c r="J228" s="84"/>
      <c r="K228" s="20"/>
      <c r="L228" s="20"/>
    </row>
    <row r="229" ht="12.45" customHeight="1" spans="1:12">
      <c r="A229" s="93"/>
      <c r="B229" s="94"/>
      <c r="C229" s="92"/>
      <c r="D229" s="84"/>
      <c r="E229" s="20"/>
      <c r="F229" s="20"/>
      <c r="G229" s="85"/>
      <c r="H229" s="22"/>
      <c r="I229" s="26"/>
      <c r="J229" s="84"/>
      <c r="K229" s="20"/>
      <c r="L229" s="20"/>
    </row>
    <row r="230" ht="12.45" customHeight="1" spans="1:12">
      <c r="A230" s="93"/>
      <c r="B230" s="94"/>
      <c r="C230" s="92"/>
      <c r="D230" s="84"/>
      <c r="E230" s="20"/>
      <c r="F230" s="20"/>
      <c r="G230" s="85"/>
      <c r="H230" s="22"/>
      <c r="I230" s="26"/>
      <c r="J230" s="84"/>
      <c r="K230" s="20"/>
      <c r="L230" s="20"/>
    </row>
    <row r="231" ht="12.45" customHeight="1" spans="1:12">
      <c r="A231" s="93"/>
      <c r="B231" s="94"/>
      <c r="C231" s="92"/>
      <c r="D231" s="84"/>
      <c r="E231" s="20"/>
      <c r="F231" s="20"/>
      <c r="G231" s="85"/>
      <c r="H231" s="22"/>
      <c r="I231" s="26"/>
      <c r="J231" s="84"/>
      <c r="K231" s="20"/>
      <c r="L231" s="20"/>
    </row>
    <row r="232" ht="12.45" customHeight="1" spans="1:12">
      <c r="A232" s="93"/>
      <c r="B232" s="94"/>
      <c r="C232" s="92"/>
      <c r="D232" s="84"/>
      <c r="E232" s="20"/>
      <c r="F232" s="20"/>
      <c r="G232" s="85"/>
      <c r="H232" s="22"/>
      <c r="I232" s="26"/>
      <c r="J232" s="84"/>
      <c r="K232" s="20"/>
      <c r="L232" s="20"/>
    </row>
    <row r="233" ht="12.45" customHeight="1" spans="1:12">
      <c r="A233" s="93"/>
      <c r="B233" s="94"/>
      <c r="C233" s="92"/>
      <c r="D233" s="84"/>
      <c r="E233" s="20"/>
      <c r="F233" s="20"/>
      <c r="G233" s="85"/>
      <c r="H233" s="22"/>
      <c r="I233" s="26"/>
      <c r="J233" s="84"/>
      <c r="K233" s="20"/>
      <c r="L233" s="20"/>
    </row>
    <row r="234" ht="12.45" customHeight="1" spans="1:12">
      <c r="A234" s="93"/>
      <c r="B234" s="94"/>
      <c r="C234" s="92"/>
      <c r="D234" s="84"/>
      <c r="E234" s="20"/>
      <c r="F234" s="20"/>
      <c r="G234" s="85"/>
      <c r="H234" s="22"/>
      <c r="I234" s="26"/>
      <c r="J234" s="84"/>
      <c r="K234" s="20"/>
      <c r="L234" s="20"/>
    </row>
    <row r="235" ht="12.45" customHeight="1" spans="1:12">
      <c r="A235" s="93"/>
      <c r="B235" s="94"/>
      <c r="C235" s="92"/>
      <c r="D235" s="84"/>
      <c r="E235" s="20"/>
      <c r="F235" s="20"/>
      <c r="G235" s="85"/>
      <c r="H235" s="22"/>
      <c r="I235" s="26"/>
      <c r="J235" s="84"/>
      <c r="K235" s="20"/>
      <c r="L235" s="20"/>
    </row>
    <row r="236" ht="12.45" customHeight="1" spans="1:12">
      <c r="A236" s="93"/>
      <c r="B236" s="94"/>
      <c r="C236" s="92"/>
      <c r="D236" s="84"/>
      <c r="E236" s="20"/>
      <c r="F236" s="20"/>
      <c r="G236" s="85"/>
      <c r="H236" s="22"/>
      <c r="I236" s="26"/>
      <c r="J236" s="84"/>
      <c r="K236" s="20"/>
      <c r="L236" s="20"/>
    </row>
    <row r="237" ht="12.45" customHeight="1" spans="1:12">
      <c r="A237" s="93"/>
      <c r="B237" s="94"/>
      <c r="C237" s="92"/>
      <c r="D237" s="84"/>
      <c r="E237" s="20"/>
      <c r="F237" s="20"/>
      <c r="G237" s="85"/>
      <c r="H237" s="22"/>
      <c r="I237" s="26"/>
      <c r="J237" s="84"/>
      <c r="K237" s="20"/>
      <c r="L237" s="20"/>
    </row>
    <row r="238" ht="12.45" customHeight="1" spans="1:12">
      <c r="A238" s="93"/>
      <c r="B238" s="94"/>
      <c r="C238" s="92"/>
      <c r="D238" s="84"/>
      <c r="E238" s="20"/>
      <c r="F238" s="20"/>
      <c r="G238" s="85"/>
      <c r="H238" s="22"/>
      <c r="I238" s="26"/>
      <c r="J238" s="84"/>
      <c r="K238" s="20"/>
      <c r="L238" s="20"/>
    </row>
    <row r="239" ht="12.45" customHeight="1" spans="1:12">
      <c r="A239" s="93"/>
      <c r="B239" s="94"/>
      <c r="C239" s="92"/>
      <c r="D239" s="84"/>
      <c r="E239" s="20"/>
      <c r="F239" s="20"/>
      <c r="G239" s="85"/>
      <c r="H239" s="22"/>
      <c r="I239" s="26"/>
      <c r="J239" s="84"/>
      <c r="K239" s="20"/>
      <c r="L239" s="20"/>
    </row>
    <row r="240" ht="12.45" customHeight="1" spans="1:12">
      <c r="A240" s="93"/>
      <c r="B240" s="94"/>
      <c r="C240" s="92"/>
      <c r="D240" s="84"/>
      <c r="E240" s="20"/>
      <c r="F240" s="20"/>
      <c r="G240" s="85"/>
      <c r="H240" s="22"/>
      <c r="I240" s="26"/>
      <c r="J240" s="84"/>
      <c r="K240" s="20"/>
      <c r="L240" s="20"/>
    </row>
    <row r="241" ht="12.45" customHeight="1" spans="1:12">
      <c r="A241" s="93"/>
      <c r="B241" s="94"/>
      <c r="C241" s="92"/>
      <c r="D241" s="84"/>
      <c r="E241" s="20"/>
      <c r="F241" s="20"/>
      <c r="G241" s="85"/>
      <c r="H241" s="22"/>
      <c r="I241" s="26"/>
      <c r="J241" s="84"/>
      <c r="K241" s="20"/>
      <c r="L241" s="20"/>
    </row>
    <row r="242" ht="12.45" customHeight="1" spans="1:12">
      <c r="A242" s="93"/>
      <c r="B242" s="94"/>
      <c r="C242" s="92"/>
      <c r="D242" s="84"/>
      <c r="E242" s="20"/>
      <c r="F242" s="20"/>
      <c r="G242" s="85"/>
      <c r="H242" s="22"/>
      <c r="I242" s="26"/>
      <c r="J242" s="84"/>
      <c r="K242" s="20"/>
      <c r="L242" s="20"/>
    </row>
    <row r="243" ht="12.45" customHeight="1" spans="1:12">
      <c r="A243" s="93"/>
      <c r="B243" s="94"/>
      <c r="C243" s="92"/>
      <c r="D243" s="84"/>
      <c r="E243" s="20"/>
      <c r="F243" s="20"/>
      <c r="G243" s="85"/>
      <c r="H243" s="22"/>
      <c r="I243" s="26"/>
      <c r="J243" s="84"/>
      <c r="K243" s="20"/>
      <c r="L243" s="20"/>
    </row>
    <row r="244" ht="12.45" customHeight="1" spans="1:12">
      <c r="A244" s="93"/>
      <c r="B244" s="94"/>
      <c r="C244" s="92"/>
      <c r="D244" s="84"/>
      <c r="E244" s="20"/>
      <c r="F244" s="20"/>
      <c r="G244" s="85"/>
      <c r="H244" s="22"/>
      <c r="I244" s="26"/>
      <c r="J244" s="84"/>
      <c r="K244" s="20"/>
      <c r="L244" s="20"/>
    </row>
    <row r="245" ht="12.45" customHeight="1" spans="1:12">
      <c r="A245" s="93"/>
      <c r="B245" s="94"/>
      <c r="C245" s="92"/>
      <c r="D245" s="84"/>
      <c r="E245" s="20"/>
      <c r="F245" s="20"/>
      <c r="G245" s="85"/>
      <c r="H245" s="22"/>
      <c r="I245" s="26"/>
      <c r="J245" s="84"/>
      <c r="K245" s="20"/>
      <c r="L245" s="20"/>
    </row>
    <row r="246" ht="12.45" customHeight="1" spans="1:12">
      <c r="A246" s="93"/>
      <c r="B246" s="94"/>
      <c r="C246" s="92"/>
      <c r="D246" s="84"/>
      <c r="E246" s="20"/>
      <c r="F246" s="20"/>
      <c r="G246" s="85"/>
      <c r="H246" s="22"/>
      <c r="I246" s="26"/>
      <c r="J246" s="84"/>
      <c r="K246" s="20"/>
      <c r="L246" s="20"/>
    </row>
    <row r="247" ht="12.45" customHeight="1" spans="1:12">
      <c r="A247" s="93"/>
      <c r="B247" s="94"/>
      <c r="C247" s="92"/>
      <c r="D247" s="84"/>
      <c r="E247" s="20"/>
      <c r="F247" s="20"/>
      <c r="G247" s="85"/>
      <c r="H247" s="22"/>
      <c r="I247" s="26"/>
      <c r="J247" s="84"/>
      <c r="K247" s="20"/>
      <c r="L247" s="20"/>
    </row>
    <row r="248" ht="12.45" customHeight="1" spans="1:12">
      <c r="A248" s="93"/>
      <c r="B248" s="94"/>
      <c r="C248" s="92"/>
      <c r="D248" s="84"/>
      <c r="E248" s="20"/>
      <c r="F248" s="20"/>
      <c r="G248" s="85"/>
      <c r="H248" s="22"/>
      <c r="I248" s="26"/>
      <c r="J248" s="84"/>
      <c r="K248" s="20"/>
      <c r="L248" s="20"/>
    </row>
    <row r="249" ht="12.45" customHeight="1" spans="1:12">
      <c r="A249" s="93"/>
      <c r="B249" s="94"/>
      <c r="C249" s="92"/>
      <c r="D249" s="84"/>
      <c r="E249" s="20"/>
      <c r="F249" s="20"/>
      <c r="G249" s="85"/>
      <c r="H249" s="22"/>
      <c r="I249" s="26"/>
      <c r="J249" s="84"/>
      <c r="K249" s="20"/>
      <c r="L249" s="20"/>
    </row>
    <row r="250" ht="12.45" customHeight="1" spans="1:12">
      <c r="A250" s="93"/>
      <c r="B250" s="94"/>
      <c r="C250" s="92"/>
      <c r="D250" s="84"/>
      <c r="E250" s="20"/>
      <c r="F250" s="20"/>
      <c r="G250" s="85"/>
      <c r="H250" s="22"/>
      <c r="I250" s="26"/>
      <c r="J250" s="84"/>
      <c r="K250" s="20"/>
      <c r="L250" s="20"/>
    </row>
    <row r="251" ht="12.45" customHeight="1" spans="1:12">
      <c r="A251" s="93"/>
      <c r="B251" s="94"/>
      <c r="C251" s="92"/>
      <c r="D251" s="84"/>
      <c r="E251" s="20"/>
      <c r="F251" s="20"/>
      <c r="G251" s="85"/>
      <c r="H251" s="22"/>
      <c r="I251" s="26"/>
      <c r="J251" s="84"/>
      <c r="K251" s="20"/>
      <c r="L251" s="20"/>
    </row>
    <row r="252" ht="12.45" customHeight="1" spans="1:12">
      <c r="A252" s="93"/>
      <c r="B252" s="94"/>
      <c r="C252" s="92"/>
      <c r="D252" s="84"/>
      <c r="E252" s="20"/>
      <c r="F252" s="20"/>
      <c r="G252" s="85"/>
      <c r="H252" s="22"/>
      <c r="I252" s="26"/>
      <c r="J252" s="84"/>
      <c r="K252" s="20"/>
      <c r="L252" s="20"/>
    </row>
    <row r="253" ht="12.45" customHeight="1" spans="1:12">
      <c r="A253" s="93"/>
      <c r="B253" s="94"/>
      <c r="C253" s="92"/>
      <c r="D253" s="84"/>
      <c r="E253" s="20"/>
      <c r="F253" s="20"/>
      <c r="G253" s="85"/>
      <c r="H253" s="22"/>
      <c r="I253" s="26"/>
      <c r="J253" s="84"/>
      <c r="K253" s="20"/>
      <c r="L253" s="20"/>
    </row>
    <row r="254" ht="12.45" customHeight="1" spans="1:12">
      <c r="A254" s="93"/>
      <c r="B254" s="94"/>
      <c r="C254" s="92"/>
      <c r="D254" s="84"/>
      <c r="E254" s="20"/>
      <c r="F254" s="20"/>
      <c r="G254" s="85"/>
      <c r="H254" s="22"/>
      <c r="I254" s="26"/>
      <c r="J254" s="84"/>
      <c r="K254" s="20"/>
      <c r="L254" s="20"/>
    </row>
    <row r="255" ht="12.45" customHeight="1" spans="1:12">
      <c r="A255" s="93"/>
      <c r="B255" s="94"/>
      <c r="C255" s="92"/>
      <c r="D255" s="84"/>
      <c r="E255" s="20"/>
      <c r="F255" s="20"/>
      <c r="G255" s="85"/>
      <c r="H255" s="22"/>
      <c r="I255" s="26"/>
      <c r="J255" s="84"/>
      <c r="K255" s="20"/>
      <c r="L255" s="20"/>
    </row>
    <row r="256" ht="12.45" customHeight="1" spans="1:12">
      <c r="A256" s="93"/>
      <c r="B256" s="94"/>
      <c r="C256" s="92"/>
      <c r="D256" s="84"/>
      <c r="E256" s="20"/>
      <c r="F256" s="20"/>
      <c r="G256" s="85"/>
      <c r="H256" s="22"/>
      <c r="I256" s="26"/>
      <c r="J256" s="84"/>
      <c r="K256" s="20"/>
      <c r="L256" s="20"/>
    </row>
    <row r="257" ht="12.45" customHeight="1" spans="1:12">
      <c r="A257" s="93"/>
      <c r="B257" s="94"/>
      <c r="C257" s="92"/>
      <c r="D257" s="84"/>
      <c r="E257" s="20"/>
      <c r="F257" s="20"/>
      <c r="G257" s="85"/>
      <c r="H257" s="22"/>
      <c r="I257" s="26"/>
      <c r="J257" s="84"/>
      <c r="K257" s="20"/>
      <c r="L257" s="20"/>
    </row>
    <row r="258" ht="12.45" customHeight="1" spans="1:12">
      <c r="A258" s="93"/>
      <c r="B258" s="94"/>
      <c r="C258" s="92"/>
      <c r="D258" s="84"/>
      <c r="E258" s="20"/>
      <c r="F258" s="20"/>
      <c r="G258" s="85"/>
      <c r="H258" s="22"/>
      <c r="I258" s="26"/>
      <c r="J258" s="84"/>
      <c r="K258" s="20"/>
      <c r="L258" s="20"/>
    </row>
    <row r="259" ht="12.45" customHeight="1" spans="1:12">
      <c r="A259" s="93"/>
      <c r="B259" s="94"/>
      <c r="C259" s="92"/>
      <c r="D259" s="84"/>
      <c r="E259" s="20"/>
      <c r="F259" s="20"/>
      <c r="G259" s="85"/>
      <c r="H259" s="22"/>
      <c r="I259" s="26"/>
      <c r="J259" s="84"/>
      <c r="K259" s="20"/>
      <c r="L259" s="20"/>
    </row>
    <row r="260" ht="12.45" customHeight="1" spans="1:12">
      <c r="A260" s="93"/>
      <c r="B260" s="94"/>
      <c r="C260" s="92"/>
      <c r="D260" s="84"/>
      <c r="E260" s="20"/>
      <c r="F260" s="20"/>
      <c r="G260" s="85"/>
      <c r="H260" s="22"/>
      <c r="I260" s="26"/>
      <c r="J260" s="84"/>
      <c r="K260" s="20"/>
      <c r="L260" s="20"/>
    </row>
    <row r="261" ht="12.45" customHeight="1" spans="1:12">
      <c r="A261" s="93"/>
      <c r="B261" s="94"/>
      <c r="C261" s="92"/>
      <c r="D261" s="84"/>
      <c r="E261" s="20"/>
      <c r="F261" s="20"/>
      <c r="G261" s="85"/>
      <c r="H261" s="22"/>
      <c r="I261" s="26"/>
      <c r="J261" s="84"/>
      <c r="K261" s="20"/>
      <c r="L261" s="20"/>
    </row>
    <row r="262" ht="12.45" customHeight="1" spans="1:12">
      <c r="A262" s="93"/>
      <c r="B262" s="94"/>
      <c r="C262" s="92"/>
      <c r="D262" s="84"/>
      <c r="E262" s="20"/>
      <c r="F262" s="20"/>
      <c r="G262" s="85"/>
      <c r="H262" s="22"/>
      <c r="I262" s="26"/>
      <c r="J262" s="84"/>
      <c r="K262" s="20"/>
      <c r="L262" s="20"/>
    </row>
    <row r="263" ht="12.45" customHeight="1" spans="1:12">
      <c r="A263" s="93"/>
      <c r="B263" s="94"/>
      <c r="C263" s="92"/>
      <c r="D263" s="84"/>
      <c r="E263" s="20"/>
      <c r="F263" s="20"/>
      <c r="G263" s="85"/>
      <c r="H263" s="22"/>
      <c r="I263" s="26"/>
      <c r="J263" s="84"/>
      <c r="K263" s="20"/>
      <c r="L263" s="20"/>
    </row>
    <row r="264" ht="12.45" customHeight="1" spans="1:12">
      <c r="A264" s="93"/>
      <c r="B264" s="94"/>
      <c r="C264" s="92"/>
      <c r="D264" s="84"/>
      <c r="E264" s="20"/>
      <c r="F264" s="20"/>
      <c r="G264" s="85"/>
      <c r="H264" s="22"/>
      <c r="I264" s="26"/>
      <c r="J264" s="84"/>
      <c r="K264" s="20"/>
      <c r="L264" s="20"/>
    </row>
    <row r="265" ht="12.45" customHeight="1" spans="1:12">
      <c r="A265" s="93"/>
      <c r="B265" s="94"/>
      <c r="C265" s="92"/>
      <c r="D265" s="84"/>
      <c r="E265" s="20"/>
      <c r="F265" s="20"/>
      <c r="G265" s="85"/>
      <c r="H265" s="22"/>
      <c r="I265" s="26"/>
      <c r="J265" s="84"/>
      <c r="K265" s="20"/>
      <c r="L265" s="20"/>
    </row>
    <row r="266" ht="12.45" customHeight="1" spans="1:12">
      <c r="A266" s="93"/>
      <c r="B266" s="94"/>
      <c r="C266" s="92"/>
      <c r="D266" s="84"/>
      <c r="E266" s="20"/>
      <c r="F266" s="20"/>
      <c r="G266" s="85"/>
      <c r="H266" s="22"/>
      <c r="I266" s="26"/>
      <c r="J266" s="84"/>
      <c r="K266" s="20"/>
      <c r="L266" s="20"/>
    </row>
    <row r="267" ht="12.45" customHeight="1" spans="1:12">
      <c r="A267" s="93"/>
      <c r="B267" s="94"/>
      <c r="C267" s="92"/>
      <c r="D267" s="84"/>
      <c r="E267" s="20"/>
      <c r="F267" s="20"/>
      <c r="G267" s="85"/>
      <c r="H267" s="22"/>
      <c r="I267" s="26"/>
      <c r="J267" s="84"/>
      <c r="K267" s="20"/>
      <c r="L267" s="20"/>
    </row>
    <row r="268" ht="12.45" customHeight="1" spans="1:12">
      <c r="A268" s="93"/>
      <c r="B268" s="94"/>
      <c r="C268" s="92"/>
      <c r="D268" s="84"/>
      <c r="E268" s="20"/>
      <c r="F268" s="20"/>
      <c r="G268" s="85"/>
      <c r="H268" s="22"/>
      <c r="I268" s="26"/>
      <c r="J268" s="84"/>
      <c r="K268" s="20"/>
      <c r="L268" s="20"/>
    </row>
    <row r="269" ht="12.45" customHeight="1" spans="1:12">
      <c r="A269" s="93"/>
      <c r="B269" s="94"/>
      <c r="C269" s="92"/>
      <c r="D269" s="84"/>
      <c r="E269" s="20"/>
      <c r="F269" s="20"/>
      <c r="G269" s="85"/>
      <c r="H269" s="22"/>
      <c r="I269" s="26"/>
      <c r="J269" s="84"/>
      <c r="K269" s="20"/>
      <c r="L269" s="20"/>
    </row>
    <row r="270" ht="12.45" customHeight="1" spans="1:12">
      <c r="A270" s="93"/>
      <c r="B270" s="94"/>
      <c r="C270" s="92"/>
      <c r="D270" s="84"/>
      <c r="E270" s="20"/>
      <c r="F270" s="20"/>
      <c r="G270" s="85"/>
      <c r="H270" s="22"/>
      <c r="I270" s="26"/>
      <c r="J270" s="84"/>
      <c r="K270" s="20"/>
      <c r="L270" s="20"/>
    </row>
    <row r="271" ht="12.45" customHeight="1" spans="1:12">
      <c r="A271" s="93"/>
      <c r="B271" s="94"/>
      <c r="C271" s="92"/>
      <c r="D271" s="84"/>
      <c r="E271" s="20"/>
      <c r="F271" s="20"/>
      <c r="G271" s="85"/>
      <c r="H271" s="22"/>
      <c r="I271" s="26"/>
      <c r="J271" s="84"/>
      <c r="K271" s="20"/>
      <c r="L271" s="20"/>
    </row>
    <row r="272" ht="12.45" customHeight="1" spans="1:12">
      <c r="A272" s="93"/>
      <c r="B272" s="94"/>
      <c r="C272" s="92"/>
      <c r="D272" s="84"/>
      <c r="E272" s="20"/>
      <c r="F272" s="20"/>
      <c r="G272" s="85"/>
      <c r="H272" s="22"/>
      <c r="I272" s="26"/>
      <c r="J272" s="84"/>
      <c r="K272" s="20"/>
      <c r="L272" s="20"/>
    </row>
    <row r="273" ht="12.45" customHeight="1" spans="1:12">
      <c r="A273" s="93"/>
      <c r="B273" s="94"/>
      <c r="C273" s="92"/>
      <c r="D273" s="84"/>
      <c r="E273" s="20"/>
      <c r="F273" s="20"/>
      <c r="G273" s="85"/>
      <c r="H273" s="22"/>
      <c r="I273" s="26"/>
      <c r="J273" s="84"/>
      <c r="K273" s="20"/>
      <c r="L273" s="20"/>
    </row>
    <row r="274" ht="12.45" customHeight="1" spans="1:12">
      <c r="A274" s="93"/>
      <c r="B274" s="94"/>
      <c r="C274" s="92"/>
      <c r="D274" s="84"/>
      <c r="E274" s="20"/>
      <c r="F274" s="20"/>
      <c r="G274" s="85"/>
      <c r="H274" s="22"/>
      <c r="I274" s="26"/>
      <c r="J274" s="84"/>
      <c r="K274" s="20"/>
      <c r="L274" s="20"/>
    </row>
    <row r="275" ht="12.45" customHeight="1" spans="1:12">
      <c r="A275" s="93"/>
      <c r="B275" s="94"/>
      <c r="C275" s="92"/>
      <c r="D275" s="84"/>
      <c r="E275" s="20"/>
      <c r="F275" s="20"/>
      <c r="G275" s="85"/>
      <c r="H275" s="22"/>
      <c r="I275" s="26"/>
      <c r="J275" s="84"/>
      <c r="K275" s="20"/>
      <c r="L275" s="20"/>
    </row>
    <row r="276" ht="12.45" customHeight="1" spans="1:12">
      <c r="A276" s="93"/>
      <c r="B276" s="94"/>
      <c r="C276" s="92"/>
      <c r="D276" s="84"/>
      <c r="E276" s="20"/>
      <c r="F276" s="20"/>
      <c r="G276" s="85"/>
      <c r="H276" s="22"/>
      <c r="I276" s="26"/>
      <c r="J276" s="84"/>
      <c r="K276" s="20"/>
      <c r="L276" s="20"/>
    </row>
    <row r="277" ht="12.45" customHeight="1" spans="1:12">
      <c r="A277" s="93"/>
      <c r="B277" s="94"/>
      <c r="C277" s="92"/>
      <c r="D277" s="84"/>
      <c r="E277" s="20"/>
      <c r="F277" s="20"/>
      <c r="G277" s="85"/>
      <c r="H277" s="22"/>
      <c r="I277" s="26"/>
      <c r="J277" s="84"/>
      <c r="K277" s="20"/>
      <c r="L277" s="20"/>
    </row>
    <row r="278" ht="12.45" customHeight="1" spans="1:12">
      <c r="A278" s="93"/>
      <c r="B278" s="94"/>
      <c r="C278" s="92"/>
      <c r="D278" s="84"/>
      <c r="E278" s="20"/>
      <c r="F278" s="20"/>
      <c r="G278" s="85"/>
      <c r="H278" s="22"/>
      <c r="I278" s="26"/>
      <c r="J278" s="84"/>
      <c r="K278" s="20"/>
      <c r="L278" s="20"/>
    </row>
    <row r="279" ht="12.45" customHeight="1" spans="1:12">
      <c r="A279" s="93"/>
      <c r="B279" s="94"/>
      <c r="C279" s="92"/>
      <c r="D279" s="84"/>
      <c r="E279" s="20"/>
      <c r="F279" s="20"/>
      <c r="G279" s="85"/>
      <c r="H279" s="22"/>
      <c r="I279" s="26"/>
      <c r="J279" s="84"/>
      <c r="K279" s="20"/>
      <c r="L279" s="20"/>
    </row>
    <row r="280" ht="12.45" customHeight="1" spans="1:12">
      <c r="A280" s="93"/>
      <c r="B280" s="94"/>
      <c r="C280" s="92"/>
      <c r="D280" s="84"/>
      <c r="E280" s="20"/>
      <c r="F280" s="20"/>
      <c r="G280" s="85"/>
      <c r="H280" s="22"/>
      <c r="I280" s="26"/>
      <c r="J280" s="84"/>
      <c r="K280" s="20"/>
      <c r="L280" s="20"/>
    </row>
    <row r="281" ht="12.45" customHeight="1" spans="1:12">
      <c r="A281" s="93"/>
      <c r="B281" s="94"/>
      <c r="C281" s="92"/>
      <c r="D281" s="84"/>
      <c r="E281" s="20"/>
      <c r="F281" s="20"/>
      <c r="G281" s="85"/>
      <c r="H281" s="22"/>
      <c r="I281" s="26"/>
      <c r="J281" s="84"/>
      <c r="K281" s="20"/>
      <c r="L281" s="20"/>
    </row>
    <row r="282" ht="12.45" customHeight="1" spans="1:12">
      <c r="A282" s="93"/>
      <c r="B282" s="94"/>
      <c r="C282" s="92"/>
      <c r="D282" s="84"/>
      <c r="E282" s="20"/>
      <c r="F282" s="20"/>
      <c r="G282" s="85"/>
      <c r="H282" s="22"/>
      <c r="I282" s="26"/>
      <c r="J282" s="84"/>
      <c r="K282" s="20"/>
      <c r="L282" s="20"/>
    </row>
    <row r="283" ht="12.45" customHeight="1" spans="1:12">
      <c r="A283" s="93"/>
      <c r="B283" s="94"/>
      <c r="C283" s="92"/>
      <c r="D283" s="84"/>
      <c r="E283" s="20"/>
      <c r="F283" s="20"/>
      <c r="G283" s="85"/>
      <c r="H283" s="22"/>
      <c r="I283" s="26"/>
      <c r="J283" s="84"/>
      <c r="K283" s="20"/>
      <c r="L283" s="20"/>
    </row>
    <row r="284" ht="12.45" customHeight="1" spans="1:12">
      <c r="A284" s="93"/>
      <c r="B284" s="94"/>
      <c r="C284" s="92"/>
      <c r="D284" s="84"/>
      <c r="E284" s="20"/>
      <c r="F284" s="20"/>
      <c r="G284" s="85"/>
      <c r="H284" s="22"/>
      <c r="I284" s="26"/>
      <c r="J284" s="84"/>
      <c r="K284" s="20"/>
      <c r="L284" s="20"/>
    </row>
    <row r="285" ht="12.45" customHeight="1" spans="1:12">
      <c r="A285" s="93"/>
      <c r="B285" s="94"/>
      <c r="C285" s="92"/>
      <c r="D285" s="84"/>
      <c r="E285" s="20"/>
      <c r="F285" s="20"/>
      <c r="G285" s="85"/>
      <c r="H285" s="22"/>
      <c r="I285" s="26"/>
      <c r="J285" s="84"/>
      <c r="K285" s="20"/>
      <c r="L285" s="20"/>
    </row>
    <row r="286" ht="12.45" customHeight="1" spans="1:12">
      <c r="A286" s="93"/>
      <c r="B286" s="94"/>
      <c r="C286" s="92"/>
      <c r="D286" s="84"/>
      <c r="E286" s="20"/>
      <c r="F286" s="20"/>
      <c r="G286" s="85"/>
      <c r="H286" s="22"/>
      <c r="I286" s="26"/>
      <c r="J286" s="84"/>
      <c r="K286" s="20"/>
      <c r="L286" s="20"/>
    </row>
    <row r="287" ht="12.45" customHeight="1" spans="1:12">
      <c r="A287" s="93"/>
      <c r="B287" s="94"/>
      <c r="C287" s="92"/>
      <c r="D287" s="84"/>
      <c r="E287" s="20"/>
      <c r="F287" s="20"/>
      <c r="G287" s="85"/>
      <c r="H287" s="22"/>
      <c r="I287" s="26"/>
      <c r="J287" s="84"/>
      <c r="K287" s="20"/>
      <c r="L287" s="20"/>
    </row>
    <row r="288" ht="12.45" customHeight="1" spans="1:12">
      <c r="A288" s="93"/>
      <c r="B288" s="94"/>
      <c r="C288" s="92"/>
      <c r="D288" s="84"/>
      <c r="E288" s="20"/>
      <c r="F288" s="20"/>
      <c r="G288" s="85"/>
      <c r="H288" s="22"/>
      <c r="I288" s="26"/>
      <c r="J288" s="84"/>
      <c r="K288" s="20"/>
      <c r="L288" s="20"/>
    </row>
    <row r="289" ht="12.45" customHeight="1" spans="1:12">
      <c r="A289" s="93"/>
      <c r="B289" s="94"/>
      <c r="C289" s="92"/>
      <c r="D289" s="84"/>
      <c r="E289" s="20"/>
      <c r="F289" s="20"/>
      <c r="G289" s="85"/>
      <c r="H289" s="22"/>
      <c r="I289" s="26"/>
      <c r="J289" s="84"/>
      <c r="K289" s="20"/>
      <c r="L289" s="20"/>
    </row>
    <row r="290" ht="12.45" customHeight="1" spans="1:12">
      <c r="A290" s="93"/>
      <c r="B290" s="94"/>
      <c r="C290" s="92"/>
      <c r="D290" s="84"/>
      <c r="E290" s="20"/>
      <c r="F290" s="20"/>
      <c r="G290" s="85"/>
      <c r="H290" s="22"/>
      <c r="I290" s="26"/>
      <c r="J290" s="84"/>
      <c r="K290" s="20"/>
      <c r="L290" s="20"/>
    </row>
    <row r="291" ht="12.45" customHeight="1" spans="1:12">
      <c r="A291" s="93"/>
      <c r="B291" s="94"/>
      <c r="C291" s="92"/>
      <c r="D291" s="84"/>
      <c r="E291" s="20"/>
      <c r="F291" s="20"/>
      <c r="G291" s="85"/>
      <c r="H291" s="22"/>
      <c r="I291" s="26"/>
      <c r="J291" s="84"/>
      <c r="K291" s="20"/>
      <c r="L291" s="20"/>
    </row>
    <row r="292" ht="12.45" customHeight="1" spans="1:12">
      <c r="A292" s="93"/>
      <c r="B292" s="94"/>
      <c r="C292" s="92"/>
      <c r="D292" s="84"/>
      <c r="E292" s="20"/>
      <c r="F292" s="20"/>
      <c r="G292" s="85"/>
      <c r="H292" s="22"/>
      <c r="I292" s="26"/>
      <c r="J292" s="84"/>
      <c r="K292" s="20"/>
      <c r="L292" s="20"/>
    </row>
    <row r="293" ht="12.45" customHeight="1" spans="1:12">
      <c r="A293" s="93"/>
      <c r="B293" s="94"/>
      <c r="C293" s="92"/>
      <c r="D293" s="84"/>
      <c r="E293" s="20"/>
      <c r="F293" s="20"/>
      <c r="G293" s="85"/>
      <c r="H293" s="22"/>
      <c r="I293" s="26"/>
      <c r="J293" s="84"/>
      <c r="K293" s="20"/>
      <c r="L293" s="20"/>
    </row>
    <row r="294" ht="12.45" customHeight="1" spans="1:12">
      <c r="A294" s="93"/>
      <c r="B294" s="94"/>
      <c r="C294" s="92"/>
      <c r="D294" s="84"/>
      <c r="E294" s="20"/>
      <c r="F294" s="20"/>
      <c r="G294" s="85"/>
      <c r="H294" s="22"/>
      <c r="I294" s="26"/>
      <c r="J294" s="84"/>
      <c r="K294" s="20"/>
      <c r="L294" s="20"/>
    </row>
    <row r="295" ht="12.45" customHeight="1" spans="1:12">
      <c r="A295" s="93"/>
      <c r="B295" s="94"/>
      <c r="C295" s="92"/>
      <c r="D295" s="84"/>
      <c r="E295" s="20"/>
      <c r="F295" s="20"/>
      <c r="G295" s="85"/>
      <c r="H295" s="22"/>
      <c r="I295" s="26"/>
      <c r="J295" s="84"/>
      <c r="K295" s="20"/>
      <c r="L295" s="20"/>
    </row>
    <row r="296" ht="12.45" customHeight="1" spans="1:12">
      <c r="A296" s="93"/>
      <c r="B296" s="94"/>
      <c r="C296" s="92"/>
      <c r="D296" s="84"/>
      <c r="E296" s="20"/>
      <c r="F296" s="20"/>
      <c r="G296" s="85"/>
      <c r="H296" s="22"/>
      <c r="I296" s="26"/>
      <c r="J296" s="84"/>
      <c r="K296" s="20"/>
      <c r="L296" s="20"/>
    </row>
    <row r="297" ht="12.45" customHeight="1" spans="1:12">
      <c r="A297" s="93"/>
      <c r="B297" s="94"/>
      <c r="C297" s="92"/>
      <c r="D297" s="84"/>
      <c r="E297" s="20"/>
      <c r="F297" s="20"/>
      <c r="G297" s="85"/>
      <c r="H297" s="22"/>
      <c r="I297" s="26"/>
      <c r="J297" s="84"/>
      <c r="K297" s="20"/>
      <c r="L297" s="20"/>
    </row>
    <row r="298" ht="12.45" customHeight="1" spans="1:12">
      <c r="A298" s="93"/>
      <c r="B298" s="94"/>
      <c r="C298" s="92"/>
      <c r="D298" s="84"/>
      <c r="E298" s="20"/>
      <c r="F298" s="20"/>
      <c r="G298" s="85"/>
      <c r="H298" s="22"/>
      <c r="I298" s="26"/>
      <c r="J298" s="84"/>
      <c r="K298" s="20"/>
      <c r="L298" s="20"/>
    </row>
    <row r="299" ht="12.45" customHeight="1" spans="1:12">
      <c r="A299" s="93"/>
      <c r="B299" s="94"/>
      <c r="C299" s="92"/>
      <c r="D299" s="84"/>
      <c r="E299" s="20"/>
      <c r="F299" s="20"/>
      <c r="G299" s="85"/>
      <c r="H299" s="22"/>
      <c r="I299" s="26"/>
      <c r="J299" s="84"/>
      <c r="K299" s="20"/>
      <c r="L299" s="20"/>
    </row>
    <row r="300" ht="12.45" customHeight="1" spans="1:12">
      <c r="A300" s="93"/>
      <c r="B300" s="94"/>
      <c r="C300" s="92"/>
      <c r="D300" s="84"/>
      <c r="E300" s="20"/>
      <c r="F300" s="20"/>
      <c r="G300" s="85"/>
      <c r="H300" s="22"/>
      <c r="I300" s="26"/>
      <c r="J300" s="84"/>
      <c r="K300" s="20"/>
      <c r="L300" s="20"/>
    </row>
    <row r="301" ht="12.45" customHeight="1" spans="1:12">
      <c r="A301" s="93"/>
      <c r="B301" s="94"/>
      <c r="C301" s="92"/>
      <c r="D301" s="84"/>
      <c r="E301" s="20"/>
      <c r="F301" s="20"/>
      <c r="G301" s="85"/>
      <c r="H301" s="22"/>
      <c r="I301" s="26"/>
      <c r="J301" s="84"/>
      <c r="K301" s="20"/>
      <c r="L301" s="20"/>
    </row>
    <row r="302" ht="12.45" customHeight="1" spans="1:12">
      <c r="A302" s="93"/>
      <c r="B302" s="94"/>
      <c r="C302" s="92"/>
      <c r="D302" s="84"/>
      <c r="E302" s="20"/>
      <c r="F302" s="20"/>
      <c r="G302" s="85"/>
      <c r="H302" s="22"/>
      <c r="I302" s="26"/>
      <c r="J302" s="84"/>
      <c r="K302" s="20"/>
      <c r="L302" s="20"/>
    </row>
    <row r="303" ht="12.45" customHeight="1" spans="1:12">
      <c r="A303" s="93"/>
      <c r="B303" s="94"/>
      <c r="C303" s="92"/>
      <c r="D303" s="84"/>
      <c r="E303" s="20"/>
      <c r="F303" s="20"/>
      <c r="G303" s="85"/>
      <c r="H303" s="22"/>
      <c r="I303" s="26"/>
      <c r="J303" s="84"/>
      <c r="K303" s="20"/>
      <c r="L303" s="20"/>
    </row>
    <row r="304" ht="12.45" customHeight="1" spans="1:12">
      <c r="A304" s="93"/>
      <c r="B304" s="94"/>
      <c r="C304" s="92"/>
      <c r="D304" s="84"/>
      <c r="E304" s="20"/>
      <c r="F304" s="20"/>
      <c r="G304" s="85"/>
      <c r="H304" s="22"/>
      <c r="I304" s="26"/>
      <c r="J304" s="84"/>
      <c r="K304" s="20"/>
      <c r="L304" s="20"/>
    </row>
    <row r="305" ht="12.45" customHeight="1" spans="1:12">
      <c r="A305" s="93"/>
      <c r="B305" s="94"/>
      <c r="C305" s="92"/>
      <c r="D305" s="84"/>
      <c r="E305" s="20"/>
      <c r="F305" s="20"/>
      <c r="G305" s="85"/>
      <c r="H305" s="22"/>
      <c r="I305" s="26"/>
      <c r="J305" s="84"/>
      <c r="K305" s="20"/>
      <c r="L305" s="20"/>
    </row>
    <row r="306" ht="12.45" customHeight="1" spans="1:12">
      <c r="A306" s="93"/>
      <c r="B306" s="94"/>
      <c r="C306" s="92"/>
      <c r="D306" s="84"/>
      <c r="E306" s="20"/>
      <c r="F306" s="20"/>
      <c r="G306" s="85"/>
      <c r="H306" s="22"/>
      <c r="I306" s="26"/>
      <c r="J306" s="84"/>
      <c r="K306" s="20"/>
      <c r="L306" s="20"/>
    </row>
    <row r="307" ht="12.45" customHeight="1" spans="1:12">
      <c r="A307" s="93"/>
      <c r="B307" s="94"/>
      <c r="C307" s="97"/>
      <c r="D307" s="84"/>
      <c r="E307" s="20"/>
      <c r="F307" s="20"/>
      <c r="G307" s="98"/>
      <c r="H307" s="26"/>
      <c r="I307" s="26"/>
      <c r="J307" s="84"/>
      <c r="K307" s="20"/>
      <c r="L307" s="20"/>
    </row>
    <row r="308" ht="12.45" customHeight="1" spans="1:12">
      <c r="A308" s="93"/>
      <c r="B308" s="94"/>
      <c r="C308" s="97"/>
      <c r="D308" s="84"/>
      <c r="E308" s="20"/>
      <c r="F308" s="20"/>
      <c r="G308" s="98"/>
      <c r="H308" s="26"/>
      <c r="I308" s="26"/>
      <c r="J308" s="84"/>
      <c r="K308" s="20"/>
      <c r="L308" s="20"/>
    </row>
    <row r="309" ht="12.45" customHeight="1" spans="1:12">
      <c r="A309" s="93"/>
      <c r="B309" s="94"/>
      <c r="C309" s="97"/>
      <c r="D309" s="84"/>
      <c r="E309" s="20"/>
      <c r="F309" s="20"/>
      <c r="G309" s="98"/>
      <c r="H309" s="26"/>
      <c r="I309" s="26"/>
      <c r="J309" s="84"/>
      <c r="K309" s="20"/>
      <c r="L309" s="20"/>
    </row>
    <row r="310" ht="12.45" customHeight="1" spans="1:12">
      <c r="A310" s="93"/>
      <c r="B310" s="94"/>
      <c r="C310" s="97"/>
      <c r="D310" s="84"/>
      <c r="E310" s="20"/>
      <c r="F310" s="20"/>
      <c r="G310" s="98"/>
      <c r="H310" s="26"/>
      <c r="I310" s="26"/>
      <c r="J310" s="84"/>
      <c r="K310" s="20"/>
      <c r="L310" s="20"/>
    </row>
    <row r="311" ht="12.45" customHeight="1" spans="1:12">
      <c r="A311" s="93"/>
      <c r="B311" s="94"/>
      <c r="C311" s="97"/>
      <c r="D311" s="84"/>
      <c r="E311" s="20"/>
      <c r="F311" s="20"/>
      <c r="G311" s="98"/>
      <c r="H311" s="26"/>
      <c r="I311" s="26"/>
      <c r="J311" s="84"/>
      <c r="K311" s="20"/>
      <c r="L311" s="20"/>
    </row>
    <row r="312" ht="12.45" customHeight="1" spans="1:12">
      <c r="A312" s="93"/>
      <c r="B312" s="94"/>
      <c r="C312" s="97"/>
      <c r="D312" s="84"/>
      <c r="E312" s="20"/>
      <c r="F312" s="20"/>
      <c r="G312" s="98"/>
      <c r="H312" s="26"/>
      <c r="I312" s="26"/>
      <c r="J312" s="84"/>
      <c r="K312" s="20"/>
      <c r="L312" s="20"/>
    </row>
    <row r="313" ht="12.45" customHeight="1" spans="1:12">
      <c r="A313" s="93"/>
      <c r="B313" s="94"/>
      <c r="C313" s="97"/>
      <c r="D313" s="84"/>
      <c r="E313" s="20"/>
      <c r="F313" s="20"/>
      <c r="G313" s="98"/>
      <c r="H313" s="26"/>
      <c r="I313" s="26"/>
      <c r="J313" s="84"/>
      <c r="K313" s="20"/>
      <c r="L313" s="20"/>
    </row>
    <row r="314" ht="12.45" customHeight="1" spans="1:12">
      <c r="A314" s="93"/>
      <c r="B314" s="94"/>
      <c r="C314" s="97"/>
      <c r="D314" s="84"/>
      <c r="E314" s="20"/>
      <c r="F314" s="20"/>
      <c r="G314" s="98"/>
      <c r="H314" s="26"/>
      <c r="I314" s="26"/>
      <c r="J314" s="84"/>
      <c r="K314" s="20"/>
      <c r="L314" s="20"/>
    </row>
    <row r="315" ht="12.45" customHeight="1" spans="1:12">
      <c r="A315" s="93"/>
      <c r="B315" s="94"/>
      <c r="C315" s="97"/>
      <c r="D315" s="84"/>
      <c r="E315" s="20"/>
      <c r="F315" s="20"/>
      <c r="G315" s="98"/>
      <c r="H315" s="26"/>
      <c r="I315" s="26"/>
      <c r="J315" s="84"/>
      <c r="K315" s="20"/>
      <c r="L315" s="20"/>
    </row>
    <row r="316" ht="12.45" customHeight="1" spans="1:12">
      <c r="A316" s="93"/>
      <c r="B316" s="94"/>
      <c r="C316" s="97"/>
      <c r="D316" s="84"/>
      <c r="E316" s="20"/>
      <c r="F316" s="20"/>
      <c r="G316" s="98"/>
      <c r="H316" s="26"/>
      <c r="I316" s="26"/>
      <c r="J316" s="84"/>
      <c r="K316" s="20"/>
      <c r="L316" s="20"/>
    </row>
    <row r="317" ht="12.45" customHeight="1" spans="1:12">
      <c r="A317" s="93"/>
      <c r="B317" s="94"/>
      <c r="C317" s="97"/>
      <c r="D317" s="84"/>
      <c r="E317" s="20"/>
      <c r="F317" s="20"/>
      <c r="G317" s="98"/>
      <c r="H317" s="26"/>
      <c r="I317" s="26"/>
      <c r="J317" s="84"/>
      <c r="K317" s="20"/>
      <c r="L317" s="20"/>
    </row>
    <row r="318" ht="12.45" customHeight="1" spans="1:12">
      <c r="A318" s="93"/>
      <c r="B318" s="94"/>
      <c r="C318" s="97"/>
      <c r="D318" s="84"/>
      <c r="E318" s="20"/>
      <c r="F318" s="20"/>
      <c r="G318" s="98"/>
      <c r="H318" s="26"/>
      <c r="I318" s="26"/>
      <c r="J318" s="84"/>
      <c r="K318" s="20"/>
      <c r="L318" s="20"/>
    </row>
    <row r="319" ht="12.45" customHeight="1" spans="1:12">
      <c r="A319" s="93"/>
      <c r="B319" s="94"/>
      <c r="C319" s="97"/>
      <c r="D319" s="84"/>
      <c r="E319" s="20"/>
      <c r="F319" s="20"/>
      <c r="G319" s="98"/>
      <c r="H319" s="26"/>
      <c r="I319" s="26"/>
      <c r="J319" s="84"/>
      <c r="K319" s="20"/>
      <c r="L319" s="20"/>
    </row>
    <row r="320" ht="12.45" customHeight="1" spans="1:12">
      <c r="A320" s="93"/>
      <c r="B320" s="94"/>
      <c r="C320" s="97"/>
      <c r="D320" s="84"/>
      <c r="E320" s="20"/>
      <c r="F320" s="20"/>
      <c r="G320" s="98"/>
      <c r="H320" s="26"/>
      <c r="I320" s="26"/>
      <c r="J320" s="84"/>
      <c r="K320" s="20"/>
      <c r="L320" s="20"/>
    </row>
    <row r="321" ht="12.45" customHeight="1" spans="1:12">
      <c r="A321" s="93"/>
      <c r="B321" s="94"/>
      <c r="C321" s="97"/>
      <c r="D321" s="84"/>
      <c r="E321" s="20"/>
      <c r="F321" s="20"/>
      <c r="G321" s="98"/>
      <c r="H321" s="26"/>
      <c r="I321" s="26"/>
      <c r="J321" s="84"/>
      <c r="K321" s="20"/>
      <c r="L321" s="20"/>
    </row>
    <row r="322" ht="12.45" customHeight="1" spans="1:12">
      <c r="A322" s="93"/>
      <c r="B322" s="94"/>
      <c r="C322" s="97"/>
      <c r="D322" s="84"/>
      <c r="E322" s="20"/>
      <c r="F322" s="20"/>
      <c r="G322" s="98"/>
      <c r="H322" s="26"/>
      <c r="I322" s="26"/>
      <c r="J322" s="84"/>
      <c r="K322" s="20"/>
      <c r="L322" s="20"/>
    </row>
    <row r="323" ht="12.45" customHeight="1" spans="1:12">
      <c r="A323" s="93"/>
      <c r="B323" s="94"/>
      <c r="C323" s="97"/>
      <c r="D323" s="84"/>
      <c r="E323" s="20"/>
      <c r="F323" s="20"/>
      <c r="G323" s="98"/>
      <c r="H323" s="26"/>
      <c r="I323" s="26"/>
      <c r="J323" s="84"/>
      <c r="K323" s="20"/>
      <c r="L323" s="20"/>
    </row>
    <row r="324" ht="12.45" customHeight="1" spans="1:12">
      <c r="A324" s="93"/>
      <c r="B324" s="94"/>
      <c r="C324" s="97"/>
      <c r="D324" s="84"/>
      <c r="E324" s="20"/>
      <c r="F324" s="20"/>
      <c r="G324" s="98"/>
      <c r="H324" s="26"/>
      <c r="I324" s="26"/>
      <c r="J324" s="84"/>
      <c r="K324" s="20"/>
      <c r="L324" s="20"/>
    </row>
    <row r="325" ht="12.45" customHeight="1" spans="1:12">
      <c r="A325" s="93"/>
      <c r="B325" s="94"/>
      <c r="C325" s="97"/>
      <c r="D325" s="84"/>
      <c r="E325" s="20"/>
      <c r="F325" s="20"/>
      <c r="G325" s="98"/>
      <c r="H325" s="26"/>
      <c r="I325" s="26"/>
      <c r="J325" s="84"/>
      <c r="K325" s="20"/>
      <c r="L325" s="20"/>
    </row>
    <row r="326" ht="12.45" customHeight="1" spans="1:12">
      <c r="A326" s="93"/>
      <c r="B326" s="94"/>
      <c r="C326" s="97"/>
      <c r="D326" s="84"/>
      <c r="E326" s="20"/>
      <c r="F326" s="20"/>
      <c r="G326" s="98"/>
      <c r="H326" s="26"/>
      <c r="I326" s="26"/>
      <c r="J326" s="84"/>
      <c r="K326" s="20"/>
      <c r="L326" s="20"/>
    </row>
    <row r="327" ht="12.45" customHeight="1" spans="1:12">
      <c r="A327" s="93"/>
      <c r="B327" s="94"/>
      <c r="C327" s="97"/>
      <c r="D327" s="84"/>
      <c r="E327" s="20"/>
      <c r="F327" s="20"/>
      <c r="G327" s="98"/>
      <c r="H327" s="26"/>
      <c r="I327" s="26"/>
      <c r="J327" s="84"/>
      <c r="K327" s="20"/>
      <c r="L327" s="20"/>
    </row>
    <row r="328" ht="12.45" customHeight="1" spans="1:12">
      <c r="A328" s="93"/>
      <c r="B328" s="94"/>
      <c r="C328" s="97"/>
      <c r="D328" s="84"/>
      <c r="E328" s="20"/>
      <c r="F328" s="20"/>
      <c r="G328" s="98"/>
      <c r="H328" s="26"/>
      <c r="I328" s="26"/>
      <c r="J328" s="84"/>
      <c r="K328" s="20"/>
      <c r="L328" s="20"/>
    </row>
    <row r="329" ht="12.45" customHeight="1" spans="1:12">
      <c r="A329" s="93"/>
      <c r="B329" s="94"/>
      <c r="C329" s="97"/>
      <c r="D329" s="84"/>
      <c r="E329" s="20"/>
      <c r="F329" s="20"/>
      <c r="G329" s="98"/>
      <c r="H329" s="26"/>
      <c r="I329" s="26"/>
      <c r="J329" s="84"/>
      <c r="K329" s="20"/>
      <c r="L329" s="20"/>
    </row>
    <row r="330" ht="12.45" customHeight="1" spans="1:12">
      <c r="A330" s="93"/>
      <c r="B330" s="94"/>
      <c r="C330" s="97"/>
      <c r="D330" s="84"/>
      <c r="E330" s="20"/>
      <c r="F330" s="20"/>
      <c r="G330" s="98"/>
      <c r="H330" s="26"/>
      <c r="I330" s="26"/>
      <c r="J330" s="84"/>
      <c r="K330" s="20"/>
      <c r="L330" s="20"/>
    </row>
    <row r="331" ht="12.45" customHeight="1" spans="1:12">
      <c r="A331" s="93"/>
      <c r="B331" s="94"/>
      <c r="C331" s="97"/>
      <c r="D331" s="84"/>
      <c r="E331" s="20"/>
      <c r="F331" s="20"/>
      <c r="G331" s="98"/>
      <c r="H331" s="26"/>
      <c r="I331" s="26"/>
      <c r="J331" s="84"/>
      <c r="K331" s="20"/>
      <c r="L331" s="20"/>
    </row>
    <row r="332" ht="12.45" customHeight="1" spans="1:12">
      <c r="A332" s="93"/>
      <c r="B332" s="94"/>
      <c r="C332" s="97"/>
      <c r="D332" s="84"/>
      <c r="E332" s="20"/>
      <c r="F332" s="20"/>
      <c r="G332" s="98"/>
      <c r="H332" s="26"/>
      <c r="I332" s="26"/>
      <c r="J332" s="84"/>
      <c r="K332" s="20"/>
      <c r="L332" s="20"/>
    </row>
    <row r="333" ht="12.45" customHeight="1" spans="1:12">
      <c r="A333" s="93"/>
      <c r="B333" s="94"/>
      <c r="C333" s="97"/>
      <c r="D333" s="84"/>
      <c r="E333" s="20"/>
      <c r="F333" s="20"/>
      <c r="G333" s="98"/>
      <c r="H333" s="26"/>
      <c r="I333" s="26"/>
      <c r="J333" s="84"/>
      <c r="K333" s="20"/>
      <c r="L333" s="20"/>
    </row>
    <row r="334" ht="12.45" customHeight="1" spans="1:12">
      <c r="A334" s="93"/>
      <c r="B334" s="94"/>
      <c r="C334" s="97"/>
      <c r="D334" s="84"/>
      <c r="E334" s="20"/>
      <c r="F334" s="20"/>
      <c r="G334" s="98"/>
      <c r="H334" s="26"/>
      <c r="I334" s="26"/>
      <c r="J334" s="84"/>
      <c r="K334" s="20"/>
      <c r="L334" s="20"/>
    </row>
    <row r="335" ht="12.45" customHeight="1" spans="1:12">
      <c r="A335" s="93"/>
      <c r="B335" s="94"/>
      <c r="C335" s="97"/>
      <c r="D335" s="84"/>
      <c r="E335" s="20"/>
      <c r="F335" s="20"/>
      <c r="G335" s="98"/>
      <c r="H335" s="26"/>
      <c r="I335" s="26"/>
      <c r="J335" s="84"/>
      <c r="K335" s="20"/>
      <c r="L335" s="20"/>
    </row>
    <row r="336" ht="12.45" customHeight="1" spans="1:12">
      <c r="A336" s="93"/>
      <c r="B336" s="94"/>
      <c r="C336" s="97"/>
      <c r="D336" s="84"/>
      <c r="E336" s="20"/>
      <c r="F336" s="20"/>
      <c r="G336" s="98"/>
      <c r="H336" s="26"/>
      <c r="I336" s="26"/>
      <c r="J336" s="84"/>
      <c r="K336" s="20"/>
      <c r="L336" s="20"/>
    </row>
    <row r="337" ht="12.45" customHeight="1" spans="1:12">
      <c r="A337" s="93"/>
      <c r="B337" s="94"/>
      <c r="C337" s="97"/>
      <c r="D337" s="84"/>
      <c r="E337" s="20"/>
      <c r="F337" s="20"/>
      <c r="G337" s="98"/>
      <c r="H337" s="26"/>
      <c r="I337" s="26"/>
      <c r="J337" s="84"/>
      <c r="K337" s="20"/>
      <c r="L337" s="20"/>
    </row>
    <row r="338" ht="12.45" customHeight="1" spans="1:12">
      <c r="A338" s="93"/>
      <c r="B338" s="94"/>
      <c r="C338" s="97"/>
      <c r="D338" s="84"/>
      <c r="E338" s="20"/>
      <c r="F338" s="20"/>
      <c r="G338" s="98"/>
      <c r="H338" s="26"/>
      <c r="I338" s="26"/>
      <c r="J338" s="84"/>
      <c r="K338" s="20"/>
      <c r="L338" s="20"/>
    </row>
    <row r="339" ht="12.45" customHeight="1" spans="1:12">
      <c r="A339" s="93"/>
      <c r="B339" s="94"/>
      <c r="C339" s="97"/>
      <c r="D339" s="84"/>
      <c r="E339" s="20"/>
      <c r="F339" s="20"/>
      <c r="G339" s="98"/>
      <c r="H339" s="26"/>
      <c r="I339" s="26"/>
      <c r="J339" s="84"/>
      <c r="K339" s="20"/>
      <c r="L339" s="20"/>
    </row>
    <row r="340" ht="12.45" customHeight="1" spans="1:12">
      <c r="A340" s="93"/>
      <c r="B340" s="94"/>
      <c r="C340" s="97"/>
      <c r="D340" s="84"/>
      <c r="E340" s="20"/>
      <c r="F340" s="20"/>
      <c r="G340" s="98"/>
      <c r="H340" s="26"/>
      <c r="I340" s="26"/>
      <c r="J340" s="84"/>
      <c r="K340" s="20"/>
      <c r="L340" s="20"/>
    </row>
    <row r="341" ht="12.45" customHeight="1" spans="1:12">
      <c r="A341" s="93"/>
      <c r="B341" s="94"/>
      <c r="C341" s="97"/>
      <c r="D341" s="84"/>
      <c r="E341" s="20"/>
      <c r="F341" s="20"/>
      <c r="G341" s="98"/>
      <c r="H341" s="26"/>
      <c r="I341" s="26"/>
      <c r="J341" s="84"/>
      <c r="K341" s="20"/>
      <c r="L341" s="20"/>
    </row>
    <row r="342" ht="12.45" customHeight="1" spans="1:12">
      <c r="A342" s="93"/>
      <c r="B342" s="94"/>
      <c r="C342" s="97"/>
      <c r="D342" s="84"/>
      <c r="E342" s="20"/>
      <c r="F342" s="20"/>
      <c r="G342" s="98"/>
      <c r="H342" s="26"/>
      <c r="I342" s="26"/>
      <c r="J342" s="84"/>
      <c r="K342" s="20"/>
      <c r="L342" s="20"/>
    </row>
    <row r="343" ht="12.45" customHeight="1" spans="1:12">
      <c r="A343" s="93"/>
      <c r="B343" s="94"/>
      <c r="C343" s="97"/>
      <c r="D343" s="84"/>
      <c r="E343" s="20"/>
      <c r="F343" s="20"/>
      <c r="G343" s="98"/>
      <c r="H343" s="26"/>
      <c r="I343" s="26"/>
      <c r="J343" s="84"/>
      <c r="K343" s="20"/>
      <c r="L343" s="20"/>
    </row>
    <row r="344" ht="12.45" customHeight="1" spans="1:12">
      <c r="A344" s="93"/>
      <c r="B344" s="94"/>
      <c r="C344" s="97"/>
      <c r="D344" s="84"/>
      <c r="E344" s="20"/>
      <c r="F344" s="20"/>
      <c r="G344" s="98"/>
      <c r="H344" s="26"/>
      <c r="I344" s="26"/>
      <c r="J344" s="84"/>
      <c r="K344" s="20"/>
      <c r="L344" s="20"/>
    </row>
    <row r="345" ht="12.45" customHeight="1" spans="1:12">
      <c r="A345" s="93"/>
      <c r="B345" s="94"/>
      <c r="C345" s="97"/>
      <c r="D345" s="84"/>
      <c r="E345" s="20"/>
      <c r="F345" s="20"/>
      <c r="G345" s="98"/>
      <c r="H345" s="26"/>
      <c r="I345" s="26"/>
      <c r="J345" s="84"/>
      <c r="K345" s="20"/>
      <c r="L345" s="20"/>
    </row>
    <row r="346" ht="12.45" customHeight="1" spans="1:12">
      <c r="A346" s="93"/>
      <c r="B346" s="94"/>
      <c r="C346" s="97"/>
      <c r="D346" s="84"/>
      <c r="E346" s="20"/>
      <c r="F346" s="20"/>
      <c r="G346" s="98"/>
      <c r="H346" s="26"/>
      <c r="I346" s="26"/>
      <c r="J346" s="84"/>
      <c r="K346" s="20"/>
      <c r="L346" s="20"/>
    </row>
    <row r="347" ht="12.45" customHeight="1" spans="1:12">
      <c r="A347" s="93"/>
      <c r="B347" s="94"/>
      <c r="C347" s="97"/>
      <c r="D347" s="84"/>
      <c r="E347" s="20"/>
      <c r="F347" s="20"/>
      <c r="G347" s="98"/>
      <c r="H347" s="26"/>
      <c r="I347" s="26"/>
      <c r="J347" s="84"/>
      <c r="K347" s="20"/>
      <c r="L347" s="20"/>
    </row>
    <row r="348" ht="12.45" customHeight="1" spans="1:12">
      <c r="A348" s="93"/>
      <c r="B348" s="94"/>
      <c r="C348" s="97"/>
      <c r="D348" s="84"/>
      <c r="E348" s="20"/>
      <c r="F348" s="20"/>
      <c r="G348" s="98"/>
      <c r="H348" s="26"/>
      <c r="I348" s="26"/>
      <c r="J348" s="84"/>
      <c r="K348" s="20"/>
      <c r="L348" s="20"/>
    </row>
    <row r="349" ht="12.45" customHeight="1" spans="1:12">
      <c r="A349" s="93"/>
      <c r="B349" s="94"/>
      <c r="C349" s="97"/>
      <c r="D349" s="84"/>
      <c r="E349" s="20"/>
      <c r="F349" s="20"/>
      <c r="G349" s="98"/>
      <c r="H349" s="26"/>
      <c r="I349" s="26"/>
      <c r="J349" s="84"/>
      <c r="K349" s="20"/>
      <c r="L349" s="20"/>
    </row>
    <row r="350" ht="12.45" customHeight="1" spans="1:12">
      <c r="A350" s="93"/>
      <c r="B350" s="94"/>
      <c r="C350" s="97"/>
      <c r="D350" s="84"/>
      <c r="E350" s="20"/>
      <c r="F350" s="20"/>
      <c r="G350" s="98"/>
      <c r="H350" s="26"/>
      <c r="I350" s="26"/>
      <c r="J350" s="84"/>
      <c r="K350" s="20"/>
      <c r="L350" s="20"/>
    </row>
    <row r="351" ht="12.45" customHeight="1" spans="1:12">
      <c r="A351" s="93"/>
      <c r="B351" s="94"/>
      <c r="C351" s="97"/>
      <c r="D351" s="84"/>
      <c r="E351" s="20"/>
      <c r="F351" s="20"/>
      <c r="G351" s="98"/>
      <c r="H351" s="26"/>
      <c r="I351" s="26"/>
      <c r="J351" s="84"/>
      <c r="K351" s="20"/>
      <c r="L351" s="20"/>
    </row>
    <row r="352" ht="12.45" customHeight="1" spans="1:12">
      <c r="A352" s="93"/>
      <c r="B352" s="94"/>
      <c r="C352" s="97"/>
      <c r="D352" s="84"/>
      <c r="E352" s="20"/>
      <c r="F352" s="20"/>
      <c r="G352" s="98"/>
      <c r="H352" s="26"/>
      <c r="I352" s="26"/>
      <c r="J352" s="84"/>
      <c r="K352" s="20"/>
      <c r="L352" s="20"/>
    </row>
    <row r="353" ht="12.45" customHeight="1" spans="1:12">
      <c r="A353" s="93"/>
      <c r="B353" s="94"/>
      <c r="C353" s="97"/>
      <c r="D353" s="84"/>
      <c r="E353" s="20"/>
      <c r="F353" s="20"/>
      <c r="G353" s="98"/>
      <c r="H353" s="26"/>
      <c r="I353" s="26"/>
      <c r="J353" s="84"/>
      <c r="K353" s="20"/>
      <c r="L353" s="20"/>
    </row>
    <row r="354" ht="12.45" customHeight="1" spans="1:12">
      <c r="A354" s="93"/>
      <c r="B354" s="94"/>
      <c r="C354" s="97"/>
      <c r="D354" s="84"/>
      <c r="E354" s="20"/>
      <c r="F354" s="20"/>
      <c r="G354" s="98"/>
      <c r="H354" s="26"/>
      <c r="I354" s="26"/>
      <c r="J354" s="84"/>
      <c r="K354" s="20"/>
      <c r="L354" s="20"/>
    </row>
    <row r="355" ht="12.45" customHeight="1" spans="1:12">
      <c r="A355" s="93"/>
      <c r="B355" s="94"/>
      <c r="C355" s="97"/>
      <c r="D355" s="84"/>
      <c r="E355" s="20"/>
      <c r="F355" s="20"/>
      <c r="G355" s="98"/>
      <c r="H355" s="26"/>
      <c r="I355" s="26"/>
      <c r="J355" s="84"/>
      <c r="K355" s="20"/>
      <c r="L355" s="20"/>
    </row>
    <row r="356" ht="12.45" customHeight="1" spans="1:12">
      <c r="A356" s="93"/>
      <c r="B356" s="94"/>
      <c r="C356" s="97"/>
      <c r="D356" s="84"/>
      <c r="E356" s="20"/>
      <c r="F356" s="20"/>
      <c r="G356" s="98"/>
      <c r="H356" s="26"/>
      <c r="I356" s="26"/>
      <c r="J356" s="84"/>
      <c r="K356" s="20"/>
      <c r="L356" s="20"/>
    </row>
    <row r="357" ht="12.45" customHeight="1" spans="1:12">
      <c r="A357" s="93"/>
      <c r="B357" s="94"/>
      <c r="C357" s="97"/>
      <c r="D357" s="84"/>
      <c r="E357" s="20"/>
      <c r="F357" s="20"/>
      <c r="G357" s="98"/>
      <c r="H357" s="26"/>
      <c r="I357" s="26"/>
      <c r="J357" s="84"/>
      <c r="K357" s="20"/>
      <c r="L357" s="20"/>
    </row>
    <row r="358" ht="12.45" customHeight="1" spans="1:12">
      <c r="A358" s="93"/>
      <c r="B358" s="94"/>
      <c r="C358" s="97"/>
      <c r="D358" s="84"/>
      <c r="E358" s="20"/>
      <c r="F358" s="20"/>
      <c r="G358" s="98"/>
      <c r="H358" s="26"/>
      <c r="I358" s="26"/>
      <c r="J358" s="84"/>
      <c r="K358" s="20"/>
      <c r="L358" s="20"/>
    </row>
    <row r="359" ht="12.45" customHeight="1" spans="1:12">
      <c r="A359" s="93"/>
      <c r="B359" s="94"/>
      <c r="C359" s="97"/>
      <c r="D359" s="84"/>
      <c r="E359" s="20"/>
      <c r="F359" s="20"/>
      <c r="G359" s="98"/>
      <c r="H359" s="26"/>
      <c r="I359" s="26"/>
      <c r="J359" s="84"/>
      <c r="K359" s="20"/>
      <c r="L359" s="20"/>
    </row>
    <row r="360" ht="12.45" customHeight="1" spans="1:12">
      <c r="A360" s="93"/>
      <c r="B360" s="94"/>
      <c r="C360" s="97"/>
      <c r="D360" s="84"/>
      <c r="E360" s="20"/>
      <c r="F360" s="20"/>
      <c r="G360" s="98"/>
      <c r="H360" s="26"/>
      <c r="I360" s="26"/>
      <c r="J360" s="84"/>
      <c r="K360" s="20"/>
      <c r="L360" s="20"/>
    </row>
    <row r="361" ht="12.45" customHeight="1" spans="1:12">
      <c r="A361" s="93"/>
      <c r="B361" s="94"/>
      <c r="C361" s="97"/>
      <c r="D361" s="84"/>
      <c r="E361" s="20"/>
      <c r="F361" s="20"/>
      <c r="G361" s="98"/>
      <c r="H361" s="26"/>
      <c r="I361" s="26"/>
      <c r="J361" s="84"/>
      <c r="K361" s="20"/>
      <c r="L361" s="20"/>
    </row>
    <row r="362" ht="12.45" customHeight="1" spans="1:12">
      <c r="A362" s="93"/>
      <c r="B362" s="94"/>
      <c r="C362" s="97"/>
      <c r="D362" s="84"/>
      <c r="E362" s="20"/>
      <c r="F362" s="20"/>
      <c r="G362" s="98"/>
      <c r="H362" s="26"/>
      <c r="I362" s="26"/>
      <c r="J362" s="84"/>
      <c r="K362" s="20"/>
      <c r="L362" s="20"/>
    </row>
    <row r="363" ht="12.45" customHeight="1" spans="1:12">
      <c r="A363" s="93"/>
      <c r="B363" s="94"/>
      <c r="C363" s="97"/>
      <c r="D363" s="84"/>
      <c r="E363" s="20"/>
      <c r="F363" s="20"/>
      <c r="G363" s="98"/>
      <c r="H363" s="26"/>
      <c r="I363" s="26"/>
      <c r="J363" s="84"/>
      <c r="K363" s="20"/>
      <c r="L363" s="20"/>
    </row>
    <row r="364" ht="12.45" customHeight="1" spans="1:12">
      <c r="A364" s="93"/>
      <c r="B364" s="94"/>
      <c r="C364" s="97"/>
      <c r="D364" s="84"/>
      <c r="E364" s="20"/>
      <c r="F364" s="20"/>
      <c r="G364" s="98"/>
      <c r="H364" s="26"/>
      <c r="I364" s="26"/>
      <c r="J364" s="84"/>
      <c r="K364" s="20"/>
      <c r="L364" s="20"/>
    </row>
    <row r="365" ht="12.45" customHeight="1" spans="1:12">
      <c r="A365" s="93"/>
      <c r="B365" s="94"/>
      <c r="C365" s="97"/>
      <c r="D365" s="84"/>
      <c r="E365" s="20"/>
      <c r="F365" s="20"/>
      <c r="G365" s="98"/>
      <c r="H365" s="26"/>
      <c r="I365" s="26"/>
      <c r="J365" s="84"/>
      <c r="K365" s="20"/>
      <c r="L365" s="20"/>
    </row>
    <row r="366" ht="12.45" customHeight="1" spans="1:12">
      <c r="A366" s="93"/>
      <c r="B366" s="94"/>
      <c r="C366" s="97"/>
      <c r="D366" s="84"/>
      <c r="E366" s="20"/>
      <c r="F366" s="20"/>
      <c r="G366" s="98"/>
      <c r="H366" s="26"/>
      <c r="I366" s="26"/>
      <c r="J366" s="84"/>
      <c r="K366" s="20"/>
      <c r="L366" s="20"/>
    </row>
    <row r="367" ht="12.45" customHeight="1" spans="1:12">
      <c r="A367" s="93"/>
      <c r="B367" s="94"/>
      <c r="C367" s="97"/>
      <c r="D367" s="84"/>
      <c r="E367" s="20"/>
      <c r="F367" s="20"/>
      <c r="G367" s="98"/>
      <c r="H367" s="26"/>
      <c r="I367" s="26"/>
      <c r="J367" s="84"/>
      <c r="K367" s="20"/>
      <c r="L367" s="20"/>
    </row>
    <row r="368" ht="12.45" customHeight="1" spans="1:12">
      <c r="A368" s="93"/>
      <c r="B368" s="94"/>
      <c r="C368" s="97"/>
      <c r="D368" s="84"/>
      <c r="E368" s="20"/>
      <c r="F368" s="20"/>
      <c r="G368" s="98"/>
      <c r="H368" s="26"/>
      <c r="I368" s="26"/>
      <c r="J368" s="84"/>
      <c r="K368" s="20"/>
      <c r="L368" s="20"/>
    </row>
    <row r="369" ht="12.45" customHeight="1" spans="1:12">
      <c r="A369" s="93"/>
      <c r="B369" s="94"/>
      <c r="C369" s="97"/>
      <c r="D369" s="84"/>
      <c r="E369" s="20"/>
      <c r="F369" s="20"/>
      <c r="G369" s="98"/>
      <c r="H369" s="26"/>
      <c r="I369" s="26"/>
      <c r="J369" s="84"/>
      <c r="K369" s="20"/>
      <c r="L369" s="20"/>
    </row>
    <row r="370" ht="12.45" customHeight="1" spans="1:12">
      <c r="A370" s="93"/>
      <c r="B370" s="94"/>
      <c r="C370" s="97"/>
      <c r="D370" s="84"/>
      <c r="E370" s="20"/>
      <c r="F370" s="20"/>
      <c r="G370" s="98"/>
      <c r="H370" s="26"/>
      <c r="I370" s="26"/>
      <c r="J370" s="84"/>
      <c r="K370" s="20"/>
      <c r="L370" s="20"/>
    </row>
    <row r="371" ht="12.45" customHeight="1" spans="1:12">
      <c r="A371" s="93"/>
      <c r="B371" s="94"/>
      <c r="C371" s="97"/>
      <c r="D371" s="84"/>
      <c r="E371" s="20"/>
      <c r="F371" s="20"/>
      <c r="G371" s="98"/>
      <c r="H371" s="26"/>
      <c r="I371" s="26"/>
      <c r="J371" s="84"/>
      <c r="K371" s="20"/>
      <c r="L371" s="20"/>
    </row>
    <row r="372" ht="12.45" customHeight="1" spans="1:12">
      <c r="A372" s="93"/>
      <c r="B372" s="94"/>
      <c r="C372" s="97"/>
      <c r="D372" s="84"/>
      <c r="E372" s="20"/>
      <c r="F372" s="20"/>
      <c r="G372" s="98"/>
      <c r="H372" s="26"/>
      <c r="I372" s="26"/>
      <c r="J372" s="84"/>
      <c r="K372" s="20"/>
      <c r="L372" s="20"/>
    </row>
    <row r="373" ht="12.45" customHeight="1" spans="1:12">
      <c r="A373" s="93"/>
      <c r="B373" s="94"/>
      <c r="C373" s="97"/>
      <c r="D373" s="84"/>
      <c r="E373" s="20"/>
      <c r="F373" s="20"/>
      <c r="G373" s="98"/>
      <c r="H373" s="26"/>
      <c r="I373" s="26"/>
      <c r="J373" s="84"/>
      <c r="K373" s="20"/>
      <c r="L373" s="20"/>
    </row>
    <row r="374" ht="12.45" customHeight="1" spans="1:12">
      <c r="A374" s="93"/>
      <c r="B374" s="94"/>
      <c r="C374" s="97"/>
      <c r="D374" s="84"/>
      <c r="E374" s="20"/>
      <c r="F374" s="20"/>
      <c r="G374" s="98"/>
      <c r="H374" s="26"/>
      <c r="I374" s="26"/>
      <c r="J374" s="84"/>
      <c r="K374" s="20"/>
      <c r="L374" s="20"/>
    </row>
    <row r="375" ht="12.45" customHeight="1" spans="1:12">
      <c r="A375" s="93"/>
      <c r="B375" s="94"/>
      <c r="C375" s="97"/>
      <c r="D375" s="84"/>
      <c r="E375" s="20"/>
      <c r="F375" s="20"/>
      <c r="G375" s="98"/>
      <c r="H375" s="26"/>
      <c r="I375" s="26"/>
      <c r="J375" s="84"/>
      <c r="K375" s="20"/>
      <c r="L375" s="20"/>
    </row>
    <row r="376" ht="12.45" customHeight="1" spans="1:12">
      <c r="A376" s="93"/>
      <c r="B376" s="94"/>
      <c r="C376" s="97"/>
      <c r="D376" s="84"/>
      <c r="E376" s="20"/>
      <c r="F376" s="20"/>
      <c r="G376" s="98"/>
      <c r="H376" s="26"/>
      <c r="I376" s="26"/>
      <c r="J376" s="84"/>
      <c r="K376" s="20"/>
      <c r="L376" s="20"/>
    </row>
    <row r="377" ht="12.45" customHeight="1" spans="1:12">
      <c r="A377" s="93"/>
      <c r="B377" s="94"/>
      <c r="C377" s="97"/>
      <c r="D377" s="84"/>
      <c r="E377" s="20"/>
      <c r="F377" s="20"/>
      <c r="G377" s="98"/>
      <c r="H377" s="26"/>
      <c r="I377" s="26"/>
      <c r="J377" s="84"/>
      <c r="K377" s="20"/>
      <c r="L377" s="20"/>
    </row>
    <row r="378" ht="12.45" customHeight="1" spans="1:12">
      <c r="A378" s="93"/>
      <c r="B378" s="94"/>
      <c r="C378" s="97"/>
      <c r="D378" s="84"/>
      <c r="E378" s="20"/>
      <c r="F378" s="20"/>
      <c r="G378" s="98"/>
      <c r="H378" s="26"/>
      <c r="I378" s="26"/>
      <c r="J378" s="84"/>
      <c r="K378" s="20"/>
      <c r="L378" s="20"/>
    </row>
    <row r="379" ht="12.45" customHeight="1" spans="1:12">
      <c r="A379" s="93"/>
      <c r="B379" s="94"/>
      <c r="C379" s="97"/>
      <c r="D379" s="84"/>
      <c r="E379" s="20"/>
      <c r="F379" s="20"/>
      <c r="G379" s="98"/>
      <c r="H379" s="26"/>
      <c r="I379" s="26"/>
      <c r="J379" s="84"/>
      <c r="K379" s="20"/>
      <c r="L379" s="20"/>
    </row>
    <row r="380" ht="12.45" customHeight="1" spans="1:12">
      <c r="A380" s="93"/>
      <c r="B380" s="94"/>
      <c r="C380" s="97"/>
      <c r="D380" s="84"/>
      <c r="E380" s="20"/>
      <c r="F380" s="20"/>
      <c r="G380" s="98"/>
      <c r="H380" s="26"/>
      <c r="I380" s="26"/>
      <c r="J380" s="84"/>
      <c r="K380" s="20"/>
      <c r="L380" s="20"/>
    </row>
    <row r="381" ht="12.45" customHeight="1" spans="1:12">
      <c r="A381" s="93"/>
      <c r="B381" s="94"/>
      <c r="C381" s="97"/>
      <c r="D381" s="84"/>
      <c r="E381" s="20"/>
      <c r="F381" s="20"/>
      <c r="G381" s="98"/>
      <c r="H381" s="26"/>
      <c r="I381" s="26"/>
      <c r="J381" s="84"/>
      <c r="K381" s="20"/>
      <c r="L381" s="20"/>
    </row>
    <row r="382" ht="12.45" customHeight="1" spans="1:12">
      <c r="A382" s="93"/>
      <c r="B382" s="94"/>
      <c r="C382" s="97"/>
      <c r="D382" s="84"/>
      <c r="E382" s="20"/>
      <c r="F382" s="20"/>
      <c r="G382" s="98"/>
      <c r="H382" s="26"/>
      <c r="I382" s="26"/>
      <c r="J382" s="84"/>
      <c r="K382" s="20"/>
      <c r="L382" s="20"/>
    </row>
    <row r="383" ht="12.45" customHeight="1" spans="1:12">
      <c r="A383" s="93"/>
      <c r="B383" s="94"/>
      <c r="C383" s="97"/>
      <c r="D383" s="84"/>
      <c r="E383" s="20"/>
      <c r="F383" s="20"/>
      <c r="G383" s="98"/>
      <c r="H383" s="26"/>
      <c r="I383" s="26"/>
      <c r="J383" s="84"/>
      <c r="K383" s="20"/>
      <c r="L383" s="20"/>
    </row>
    <row r="384" ht="12.45" customHeight="1" spans="1:12">
      <c r="A384" s="93"/>
      <c r="B384" s="94"/>
      <c r="C384" s="97"/>
      <c r="D384" s="84"/>
      <c r="E384" s="20"/>
      <c r="F384" s="20"/>
      <c r="G384" s="98"/>
      <c r="H384" s="26"/>
      <c r="I384" s="26"/>
      <c r="J384" s="84"/>
      <c r="K384" s="20"/>
      <c r="L384" s="20"/>
    </row>
    <row r="385" ht="12.45" customHeight="1" spans="1:12">
      <c r="A385" s="93"/>
      <c r="B385" s="94"/>
      <c r="C385" s="97"/>
      <c r="D385" s="84"/>
      <c r="E385" s="20"/>
      <c r="F385" s="20"/>
      <c r="G385" s="98"/>
      <c r="H385" s="26"/>
      <c r="I385" s="26"/>
      <c r="J385" s="84"/>
      <c r="K385" s="20"/>
      <c r="L385" s="20"/>
    </row>
    <row r="386" ht="12.45" customHeight="1" spans="1:12">
      <c r="A386" s="93"/>
      <c r="B386" s="94"/>
      <c r="C386" s="97"/>
      <c r="D386" s="84"/>
      <c r="E386" s="20"/>
      <c r="F386" s="20"/>
      <c r="G386" s="98"/>
      <c r="H386" s="26"/>
      <c r="I386" s="26"/>
      <c r="J386" s="84"/>
      <c r="K386" s="20"/>
      <c r="L386" s="20"/>
    </row>
    <row r="387" ht="12.45" customHeight="1" spans="1:12">
      <c r="A387" s="93"/>
      <c r="B387" s="94"/>
      <c r="C387" s="97"/>
      <c r="D387" s="84"/>
      <c r="E387" s="20"/>
      <c r="F387" s="20"/>
      <c r="G387" s="98"/>
      <c r="H387" s="26"/>
      <c r="I387" s="26"/>
      <c r="J387" s="84"/>
      <c r="K387" s="20"/>
      <c r="L387" s="20"/>
    </row>
    <row r="388" ht="12.45" customHeight="1" spans="1:12">
      <c r="A388" s="93"/>
      <c r="B388" s="94"/>
      <c r="C388" s="97"/>
      <c r="D388" s="84"/>
      <c r="E388" s="20"/>
      <c r="F388" s="20"/>
      <c r="G388" s="98"/>
      <c r="H388" s="26"/>
      <c r="I388" s="26"/>
      <c r="J388" s="84"/>
      <c r="K388" s="20"/>
      <c r="L388" s="20"/>
    </row>
    <row r="389" ht="12.45" customHeight="1" spans="1:12">
      <c r="A389" s="93"/>
      <c r="B389" s="94"/>
      <c r="C389" s="97"/>
      <c r="D389" s="84"/>
      <c r="E389" s="20"/>
      <c r="F389" s="20"/>
      <c r="G389" s="98"/>
      <c r="H389" s="26"/>
      <c r="I389" s="26"/>
      <c r="J389" s="84"/>
      <c r="K389" s="20"/>
      <c r="L389" s="20"/>
    </row>
    <row r="390" ht="12.45" customHeight="1" spans="1:12">
      <c r="A390" s="93"/>
      <c r="B390" s="94"/>
      <c r="C390" s="97"/>
      <c r="D390" s="84"/>
      <c r="E390" s="20"/>
      <c r="F390" s="20"/>
      <c r="G390" s="98"/>
      <c r="H390" s="26"/>
      <c r="I390" s="26"/>
      <c r="J390" s="84"/>
      <c r="K390" s="20"/>
      <c r="L390" s="20"/>
    </row>
    <row r="391" ht="12.45" customHeight="1" spans="1:12">
      <c r="A391" s="93"/>
      <c r="B391" s="94"/>
      <c r="C391" s="97"/>
      <c r="D391" s="84"/>
      <c r="E391" s="20"/>
      <c r="F391" s="20"/>
      <c r="G391" s="98"/>
      <c r="H391" s="26"/>
      <c r="I391" s="26"/>
      <c r="J391" s="84"/>
      <c r="K391" s="20"/>
      <c r="L391" s="20"/>
    </row>
    <row r="392" ht="12.45" customHeight="1" spans="1:12">
      <c r="A392" s="99"/>
      <c r="B392" s="20"/>
      <c r="C392" s="97"/>
      <c r="D392" s="84"/>
      <c r="E392" s="20"/>
      <c r="F392" s="20"/>
      <c r="G392" s="98"/>
      <c r="H392" s="26"/>
      <c r="I392" s="26"/>
      <c r="J392" s="84"/>
      <c r="K392" s="20"/>
      <c r="L392" s="20"/>
    </row>
    <row r="393" ht="12.45" customHeight="1" spans="1:12">
      <c r="A393" s="99"/>
      <c r="B393" s="20"/>
      <c r="C393" s="97"/>
      <c r="D393" s="84"/>
      <c r="E393" s="20"/>
      <c r="F393" s="20"/>
      <c r="G393" s="98"/>
      <c r="H393" s="26"/>
      <c r="I393" s="26"/>
      <c r="J393" s="84"/>
      <c r="K393" s="20"/>
      <c r="L393" s="20"/>
    </row>
    <row r="394" ht="12.45" customHeight="1" spans="1:12">
      <c r="A394" s="99"/>
      <c r="B394" s="20"/>
      <c r="C394" s="97"/>
      <c r="D394" s="84"/>
      <c r="E394" s="20"/>
      <c r="F394" s="20"/>
      <c r="G394" s="98"/>
      <c r="H394" s="26"/>
      <c r="I394" s="26"/>
      <c r="J394" s="84"/>
      <c r="K394" s="20"/>
      <c r="L394" s="20"/>
    </row>
    <row r="395" ht="12.45" customHeight="1" spans="1:12">
      <c r="A395" s="99"/>
      <c r="B395" s="20"/>
      <c r="C395" s="97"/>
      <c r="D395" s="84"/>
      <c r="E395" s="20"/>
      <c r="F395" s="20"/>
      <c r="G395" s="98"/>
      <c r="H395" s="26"/>
      <c r="I395" s="26"/>
      <c r="J395" s="84"/>
      <c r="K395" s="20"/>
      <c r="L395" s="20"/>
    </row>
    <row r="396" ht="12.45" customHeight="1" spans="1:12">
      <c r="A396" s="99"/>
      <c r="B396" s="20"/>
      <c r="C396" s="97"/>
      <c r="D396" s="84"/>
      <c r="E396" s="20"/>
      <c r="F396" s="20"/>
      <c r="G396" s="98"/>
      <c r="H396" s="26"/>
      <c r="I396" s="26"/>
      <c r="J396" s="84"/>
      <c r="K396" s="20"/>
      <c r="L396" s="20"/>
    </row>
    <row r="397" ht="12.45" customHeight="1" spans="1:12">
      <c r="A397" s="99"/>
      <c r="B397" s="20"/>
      <c r="C397" s="97"/>
      <c r="D397" s="84"/>
      <c r="E397" s="20"/>
      <c r="F397" s="20"/>
      <c r="G397" s="98"/>
      <c r="H397" s="26"/>
      <c r="I397" s="26"/>
      <c r="J397" s="84"/>
      <c r="K397" s="20"/>
      <c r="L397" s="20"/>
    </row>
    <row r="398" ht="12.45" customHeight="1" spans="1:12">
      <c r="A398" s="99"/>
      <c r="B398" s="20"/>
      <c r="C398" s="97"/>
      <c r="D398" s="84"/>
      <c r="E398" s="20"/>
      <c r="F398" s="20"/>
      <c r="G398" s="98"/>
      <c r="H398" s="26"/>
      <c r="I398" s="26"/>
      <c r="J398" s="84"/>
      <c r="K398" s="20"/>
      <c r="L398" s="20"/>
    </row>
    <row r="399" ht="12.45" customHeight="1" spans="1:12">
      <c r="A399" s="99"/>
      <c r="B399" s="20"/>
      <c r="C399" s="97"/>
      <c r="D399" s="84"/>
      <c r="E399" s="20"/>
      <c r="F399" s="20"/>
      <c r="G399" s="98"/>
      <c r="H399" s="26"/>
      <c r="I399" s="26"/>
      <c r="J399" s="84"/>
      <c r="K399" s="20"/>
      <c r="L399" s="20"/>
    </row>
    <row r="400" ht="12.45" customHeight="1" spans="1:12">
      <c r="A400" s="99"/>
      <c r="B400" s="20"/>
      <c r="C400" s="97"/>
      <c r="D400" s="84"/>
      <c r="E400" s="20"/>
      <c r="F400" s="20"/>
      <c r="G400" s="98"/>
      <c r="H400" s="26"/>
      <c r="I400" s="26"/>
      <c r="J400" s="84"/>
      <c r="K400" s="20"/>
      <c r="L400" s="20"/>
    </row>
    <row r="401" ht="12.45" customHeight="1" spans="1:12">
      <c r="A401" s="99"/>
      <c r="B401" s="20"/>
      <c r="C401" s="97"/>
      <c r="D401" s="84"/>
      <c r="E401" s="20"/>
      <c r="F401" s="20"/>
      <c r="G401" s="98"/>
      <c r="H401" s="26"/>
      <c r="I401" s="26"/>
      <c r="J401" s="84"/>
      <c r="K401" s="20"/>
      <c r="L401" s="20"/>
    </row>
    <row r="402" ht="12.45" customHeight="1" spans="1:12">
      <c r="A402" s="99"/>
      <c r="B402" s="20"/>
      <c r="C402" s="97"/>
      <c r="D402" s="84"/>
      <c r="E402" s="20"/>
      <c r="F402" s="20"/>
      <c r="G402" s="98"/>
      <c r="H402" s="26"/>
      <c r="I402" s="26"/>
      <c r="J402" s="84"/>
      <c r="K402" s="20"/>
      <c r="L402" s="20"/>
    </row>
    <row r="403" ht="12.45" customHeight="1" spans="1:12">
      <c r="A403" s="99"/>
      <c r="B403" s="20"/>
      <c r="C403" s="97"/>
      <c r="D403" s="84"/>
      <c r="E403" s="20"/>
      <c r="F403" s="20"/>
      <c r="G403" s="98"/>
      <c r="H403" s="26"/>
      <c r="I403" s="26"/>
      <c r="J403" s="84"/>
      <c r="K403" s="20"/>
      <c r="L403" s="20"/>
    </row>
    <row r="404" ht="12.45" customHeight="1" spans="1:12">
      <c r="A404" s="99"/>
      <c r="B404" s="20"/>
      <c r="C404" s="97"/>
      <c r="D404" s="84"/>
      <c r="E404" s="20"/>
      <c r="F404" s="20"/>
      <c r="G404" s="98"/>
      <c r="H404" s="26"/>
      <c r="I404" s="26"/>
      <c r="J404" s="84"/>
      <c r="K404" s="20"/>
      <c r="L404" s="20"/>
    </row>
    <row r="405" ht="12.45" customHeight="1" spans="1:12">
      <c r="A405" s="99"/>
      <c r="B405" s="20"/>
      <c r="C405" s="97"/>
      <c r="D405" s="84"/>
      <c r="E405" s="20"/>
      <c r="F405" s="20"/>
      <c r="G405" s="98"/>
      <c r="H405" s="26"/>
      <c r="I405" s="26"/>
      <c r="J405" s="84"/>
      <c r="K405" s="20"/>
      <c r="L405" s="20"/>
    </row>
    <row r="406" ht="12.45" customHeight="1" spans="1:12">
      <c r="A406" s="99"/>
      <c r="B406" s="20"/>
      <c r="C406" s="97"/>
      <c r="D406" s="84"/>
      <c r="E406" s="20"/>
      <c r="F406" s="20"/>
      <c r="G406" s="98"/>
      <c r="H406" s="26"/>
      <c r="I406" s="26"/>
      <c r="J406" s="84"/>
      <c r="K406" s="20"/>
      <c r="L406" s="20"/>
    </row>
    <row r="407" ht="12.45" customHeight="1" spans="1:12">
      <c r="A407" s="99"/>
      <c r="B407" s="20"/>
      <c r="C407" s="97"/>
      <c r="D407" s="84"/>
      <c r="E407" s="20"/>
      <c r="F407" s="20"/>
      <c r="G407" s="98"/>
      <c r="H407" s="26"/>
      <c r="I407" s="26"/>
      <c r="J407" s="84"/>
      <c r="K407" s="20"/>
      <c r="L407" s="20"/>
    </row>
    <row r="408" ht="12.45" customHeight="1" spans="1:12">
      <c r="A408" s="99"/>
      <c r="B408" s="20"/>
      <c r="C408" s="97"/>
      <c r="D408" s="84"/>
      <c r="E408" s="20"/>
      <c r="F408" s="20"/>
      <c r="G408" s="98"/>
      <c r="H408" s="26"/>
      <c r="I408" s="26"/>
      <c r="J408" s="84"/>
      <c r="K408" s="20"/>
      <c r="L408" s="20"/>
    </row>
    <row r="409" ht="12.45" customHeight="1" spans="1:12">
      <c r="A409" s="99"/>
      <c r="B409" s="20"/>
      <c r="C409" s="97"/>
      <c r="D409" s="84"/>
      <c r="E409" s="20"/>
      <c r="F409" s="20"/>
      <c r="G409" s="98"/>
      <c r="H409" s="26"/>
      <c r="I409" s="26"/>
      <c r="J409" s="84"/>
      <c r="K409" s="20"/>
      <c r="L409" s="20"/>
    </row>
    <row r="410" ht="12.45" customHeight="1" spans="1:12">
      <c r="A410" s="99"/>
      <c r="B410" s="20"/>
      <c r="C410" s="97"/>
      <c r="D410" s="84"/>
      <c r="E410" s="20"/>
      <c r="F410" s="20"/>
      <c r="G410" s="98"/>
      <c r="H410" s="26"/>
      <c r="I410" s="26"/>
      <c r="J410" s="84"/>
      <c r="K410" s="20"/>
      <c r="L410" s="20"/>
    </row>
    <row r="411" ht="12.45" customHeight="1" spans="1:12">
      <c r="A411" s="99"/>
      <c r="B411" s="20"/>
      <c r="C411" s="97"/>
      <c r="D411" s="84"/>
      <c r="E411" s="20"/>
      <c r="F411" s="20"/>
      <c r="G411" s="98"/>
      <c r="H411" s="26"/>
      <c r="I411" s="26"/>
      <c r="J411" s="84"/>
      <c r="K411" s="20"/>
      <c r="L411" s="20"/>
    </row>
    <row r="412" ht="12.45" customHeight="1" spans="1:12">
      <c r="A412" s="99"/>
      <c r="B412" s="20"/>
      <c r="C412" s="97"/>
      <c r="D412" s="84"/>
      <c r="E412" s="20"/>
      <c r="F412" s="20"/>
      <c r="G412" s="98"/>
      <c r="H412" s="26"/>
      <c r="I412" s="26"/>
      <c r="J412" s="84"/>
      <c r="K412" s="20"/>
      <c r="L412" s="20"/>
    </row>
    <row r="413" ht="12.45" customHeight="1" spans="1:12">
      <c r="A413" s="99"/>
      <c r="B413" s="20"/>
      <c r="C413" s="97"/>
      <c r="D413" s="84"/>
      <c r="E413" s="20"/>
      <c r="F413" s="20"/>
      <c r="G413" s="98"/>
      <c r="H413" s="26"/>
      <c r="I413" s="26"/>
      <c r="J413" s="84"/>
      <c r="K413" s="20"/>
      <c r="L413" s="20"/>
    </row>
    <row r="414" ht="12.45" customHeight="1" spans="1:12">
      <c r="A414" s="99"/>
      <c r="B414" s="20"/>
      <c r="C414" s="97"/>
      <c r="D414" s="84"/>
      <c r="E414" s="20"/>
      <c r="F414" s="20"/>
      <c r="G414" s="98"/>
      <c r="H414" s="26"/>
      <c r="I414" s="26"/>
      <c r="J414" s="84"/>
      <c r="K414" s="20"/>
      <c r="L414" s="20"/>
    </row>
    <row r="415" ht="12.45" customHeight="1" spans="1:12">
      <c r="A415" s="99"/>
      <c r="B415" s="20"/>
      <c r="C415" s="97"/>
      <c r="D415" s="84"/>
      <c r="E415" s="20"/>
      <c r="F415" s="20"/>
      <c r="G415" s="98"/>
      <c r="H415" s="26"/>
      <c r="I415" s="26"/>
      <c r="J415" s="84"/>
      <c r="K415" s="20"/>
      <c r="L415" s="20"/>
    </row>
    <row r="416" ht="12.45" customHeight="1" spans="1:12">
      <c r="A416" s="99"/>
      <c r="B416" s="20"/>
      <c r="C416" s="97"/>
      <c r="D416" s="84"/>
      <c r="E416" s="20"/>
      <c r="F416" s="20"/>
      <c r="G416" s="98"/>
      <c r="H416" s="26"/>
      <c r="I416" s="26"/>
      <c r="J416" s="84"/>
      <c r="K416" s="20"/>
      <c r="L416" s="20"/>
    </row>
    <row r="417" ht="12.45" customHeight="1" spans="1:12">
      <c r="A417" s="99"/>
      <c r="B417" s="20"/>
      <c r="C417" s="97"/>
      <c r="D417" s="84"/>
      <c r="E417" s="20"/>
      <c r="F417" s="20"/>
      <c r="G417" s="98"/>
      <c r="H417" s="26"/>
      <c r="I417" s="26"/>
      <c r="J417" s="84"/>
      <c r="K417" s="20"/>
      <c r="L417" s="20"/>
    </row>
    <row r="418" ht="12.45" customHeight="1" spans="1:12">
      <c r="A418" s="99"/>
      <c r="B418" s="20"/>
      <c r="C418" s="97"/>
      <c r="D418" s="84"/>
      <c r="E418" s="20"/>
      <c r="F418" s="20"/>
      <c r="G418" s="98"/>
      <c r="H418" s="26"/>
      <c r="I418" s="26"/>
      <c r="J418" s="84"/>
      <c r="K418" s="20"/>
      <c r="L418" s="20"/>
    </row>
    <row r="419" ht="12.45" customHeight="1" spans="1:12">
      <c r="A419" s="99"/>
      <c r="B419" s="20"/>
      <c r="C419" s="97"/>
      <c r="D419" s="84"/>
      <c r="E419" s="20"/>
      <c r="F419" s="20"/>
      <c r="G419" s="98"/>
      <c r="H419" s="26"/>
      <c r="I419" s="26"/>
      <c r="J419" s="84"/>
      <c r="K419" s="20"/>
      <c r="L419" s="20"/>
    </row>
    <row r="420" ht="12.45" customHeight="1" spans="1:12">
      <c r="A420" s="99"/>
      <c r="B420" s="20"/>
      <c r="C420" s="97"/>
      <c r="D420" s="84"/>
      <c r="E420" s="20"/>
      <c r="F420" s="20"/>
      <c r="G420" s="98"/>
      <c r="H420" s="26"/>
      <c r="I420" s="26"/>
      <c r="J420" s="84"/>
      <c r="K420" s="20"/>
      <c r="L420" s="20"/>
    </row>
    <row r="421" ht="12.45" customHeight="1" spans="1:12">
      <c r="A421" s="99"/>
      <c r="B421" s="20"/>
      <c r="C421" s="97"/>
      <c r="D421" s="84"/>
      <c r="E421" s="20"/>
      <c r="F421" s="20"/>
      <c r="G421" s="98"/>
      <c r="H421" s="26"/>
      <c r="I421" s="26"/>
      <c r="J421" s="84"/>
      <c r="K421" s="20"/>
      <c r="L421" s="20"/>
    </row>
    <row r="422" ht="12.45" customHeight="1" spans="1:12">
      <c r="A422" s="99"/>
      <c r="B422" s="20"/>
      <c r="C422" s="97"/>
      <c r="D422" s="84"/>
      <c r="E422" s="20"/>
      <c r="F422" s="20"/>
      <c r="G422" s="98"/>
      <c r="H422" s="26"/>
      <c r="I422" s="26"/>
      <c r="J422" s="84"/>
      <c r="K422" s="20"/>
      <c r="L422" s="20"/>
    </row>
    <row r="423" ht="12.45" customHeight="1" spans="1:12">
      <c r="A423" s="99"/>
      <c r="B423" s="20"/>
      <c r="C423" s="97"/>
      <c r="D423" s="84"/>
      <c r="E423" s="20"/>
      <c r="F423" s="20"/>
      <c r="G423" s="98"/>
      <c r="H423" s="26"/>
      <c r="I423" s="26"/>
      <c r="J423" s="84"/>
      <c r="K423" s="20"/>
      <c r="L423" s="20"/>
    </row>
    <row r="424" ht="12.45" customHeight="1" spans="1:12">
      <c r="A424" s="99"/>
      <c r="B424" s="20"/>
      <c r="C424" s="97"/>
      <c r="D424" s="84"/>
      <c r="E424" s="20"/>
      <c r="F424" s="20"/>
      <c r="G424" s="98"/>
      <c r="H424" s="26"/>
      <c r="I424" s="26"/>
      <c r="J424" s="84"/>
      <c r="K424" s="20"/>
      <c r="L424" s="20"/>
    </row>
    <row r="425" ht="12.45" customHeight="1" spans="1:12">
      <c r="A425" s="99"/>
      <c r="B425" s="20"/>
      <c r="C425" s="97"/>
      <c r="D425" s="84"/>
      <c r="E425" s="20"/>
      <c r="F425" s="20"/>
      <c r="G425" s="98"/>
      <c r="H425" s="26"/>
      <c r="I425" s="26"/>
      <c r="J425" s="84"/>
      <c r="K425" s="20"/>
      <c r="L425" s="20"/>
    </row>
    <row r="426" ht="12.45" customHeight="1" spans="1:12">
      <c r="A426" s="99"/>
      <c r="B426" s="20"/>
      <c r="C426" s="97"/>
      <c r="D426" s="84"/>
      <c r="E426" s="20"/>
      <c r="F426" s="20"/>
      <c r="G426" s="98"/>
      <c r="H426" s="26"/>
      <c r="I426" s="26"/>
      <c r="J426" s="84"/>
      <c r="K426" s="20"/>
      <c r="L426" s="20"/>
    </row>
    <row r="427" ht="12.45" customHeight="1" spans="1:12">
      <c r="A427" s="99"/>
      <c r="B427" s="20"/>
      <c r="C427" s="97"/>
      <c r="D427" s="84"/>
      <c r="E427" s="20"/>
      <c r="F427" s="20"/>
      <c r="G427" s="98"/>
      <c r="H427" s="26"/>
      <c r="I427" s="26"/>
      <c r="J427" s="84"/>
      <c r="K427" s="20"/>
      <c r="L427" s="20"/>
    </row>
    <row r="428" ht="12.45" customHeight="1" spans="1:12">
      <c r="A428" s="99"/>
      <c r="B428" s="20"/>
      <c r="C428" s="97"/>
      <c r="D428" s="84"/>
      <c r="E428" s="20"/>
      <c r="F428" s="20"/>
      <c r="G428" s="98"/>
      <c r="H428" s="26"/>
      <c r="I428" s="26"/>
      <c r="J428" s="84"/>
      <c r="K428" s="20"/>
      <c r="L428" s="20"/>
    </row>
    <row r="429" ht="12.45" customHeight="1" spans="1:12">
      <c r="A429" s="99"/>
      <c r="B429" s="20"/>
      <c r="C429" s="97"/>
      <c r="D429" s="84"/>
      <c r="E429" s="20"/>
      <c r="F429" s="20"/>
      <c r="G429" s="98"/>
      <c r="H429" s="26"/>
      <c r="I429" s="26"/>
      <c r="J429" s="84"/>
      <c r="K429" s="20"/>
      <c r="L429" s="20"/>
    </row>
    <row r="430" ht="12.45" customHeight="1" spans="1:12">
      <c r="A430" s="99"/>
      <c r="B430" s="20"/>
      <c r="C430" s="97"/>
      <c r="D430" s="84"/>
      <c r="E430" s="20"/>
      <c r="F430" s="20"/>
      <c r="G430" s="98"/>
      <c r="H430" s="26"/>
      <c r="I430" s="26"/>
      <c r="J430" s="84"/>
      <c r="K430" s="20"/>
      <c r="L430" s="20"/>
    </row>
    <row r="431" ht="12.45" customHeight="1" spans="1:12">
      <c r="A431" s="99"/>
      <c r="B431" s="20"/>
      <c r="C431" s="97"/>
      <c r="D431" s="84"/>
      <c r="E431" s="20"/>
      <c r="F431" s="20"/>
      <c r="G431" s="98"/>
      <c r="H431" s="26"/>
      <c r="I431" s="26"/>
      <c r="J431" s="84"/>
      <c r="K431" s="20"/>
      <c r="L431" s="20"/>
    </row>
    <row r="432" ht="12.45" customHeight="1" spans="1:12">
      <c r="A432" s="99"/>
      <c r="B432" s="20"/>
      <c r="C432" s="97"/>
      <c r="D432" s="84"/>
      <c r="E432" s="20"/>
      <c r="F432" s="20"/>
      <c r="G432" s="98"/>
      <c r="H432" s="26"/>
      <c r="I432" s="26"/>
      <c r="J432" s="84"/>
      <c r="K432" s="20"/>
      <c r="L432" s="20"/>
    </row>
    <row r="433" ht="12.45" customHeight="1" spans="1:12">
      <c r="A433" s="99"/>
      <c r="B433" s="20"/>
      <c r="C433" s="97"/>
      <c r="D433" s="84"/>
      <c r="E433" s="20"/>
      <c r="F433" s="20"/>
      <c r="G433" s="98"/>
      <c r="H433" s="26"/>
      <c r="I433" s="26"/>
      <c r="J433" s="84"/>
      <c r="K433" s="20"/>
      <c r="L433" s="20"/>
    </row>
    <row r="434" ht="12.45" customHeight="1" spans="1:12">
      <c r="A434" s="99"/>
      <c r="B434" s="20"/>
      <c r="C434" s="97"/>
      <c r="D434" s="84"/>
      <c r="E434" s="20"/>
      <c r="F434" s="20"/>
      <c r="G434" s="98"/>
      <c r="H434" s="26"/>
      <c r="I434" s="26"/>
      <c r="J434" s="84"/>
      <c r="K434" s="20"/>
      <c r="L434" s="20"/>
    </row>
    <row r="435" ht="12.45" customHeight="1" spans="1:12">
      <c r="A435" s="99"/>
      <c r="B435" s="20"/>
      <c r="C435" s="97"/>
      <c r="D435" s="84"/>
      <c r="E435" s="20"/>
      <c r="F435" s="20"/>
      <c r="G435" s="98"/>
      <c r="H435" s="26"/>
      <c r="I435" s="26"/>
      <c r="J435" s="84"/>
      <c r="K435" s="20"/>
      <c r="L435" s="20"/>
    </row>
    <row r="436" ht="12.45" customHeight="1" spans="1:12">
      <c r="A436" s="99"/>
      <c r="B436" s="20"/>
      <c r="C436" s="97"/>
      <c r="D436" s="84"/>
      <c r="E436" s="20"/>
      <c r="F436" s="20"/>
      <c r="G436" s="98"/>
      <c r="H436" s="26"/>
      <c r="I436" s="26"/>
      <c r="J436" s="84"/>
      <c r="K436" s="20"/>
      <c r="L436" s="20"/>
    </row>
    <row r="437" ht="12.45" customHeight="1" spans="1:12">
      <c r="A437" s="99"/>
      <c r="B437" s="20"/>
      <c r="C437" s="97"/>
      <c r="D437" s="84"/>
      <c r="E437" s="20"/>
      <c r="F437" s="20"/>
      <c r="G437" s="98"/>
      <c r="H437" s="26"/>
      <c r="I437" s="26"/>
      <c r="J437" s="84"/>
      <c r="K437" s="20"/>
      <c r="L437" s="20"/>
    </row>
    <row r="438" ht="12.45" customHeight="1" spans="1:12">
      <c r="A438" s="99"/>
      <c r="B438" s="20"/>
      <c r="C438" s="97"/>
      <c r="D438" s="84"/>
      <c r="E438" s="20"/>
      <c r="F438" s="20"/>
      <c r="G438" s="98"/>
      <c r="H438" s="26"/>
      <c r="I438" s="26"/>
      <c r="J438" s="84"/>
      <c r="K438" s="20"/>
      <c r="L438" s="20"/>
    </row>
    <row r="439" ht="12.45" customHeight="1" spans="1:12">
      <c r="A439" s="99"/>
      <c r="B439" s="20"/>
      <c r="C439" s="97"/>
      <c r="D439" s="84"/>
      <c r="E439" s="20"/>
      <c r="F439" s="20"/>
      <c r="G439" s="98"/>
      <c r="H439" s="26"/>
      <c r="I439" s="26"/>
      <c r="J439" s="84"/>
      <c r="K439" s="20"/>
      <c r="L439" s="20"/>
    </row>
    <row r="440" ht="12.45" customHeight="1" spans="1:12">
      <c r="A440" s="99"/>
      <c r="B440" s="20"/>
      <c r="C440" s="97"/>
      <c r="D440" s="84"/>
      <c r="E440" s="20"/>
      <c r="F440" s="20"/>
      <c r="G440" s="98"/>
      <c r="H440" s="26"/>
      <c r="I440" s="26"/>
      <c r="J440" s="84"/>
      <c r="K440" s="20"/>
      <c r="L440" s="20"/>
    </row>
    <row r="441" ht="12.45" customHeight="1" spans="1:12">
      <c r="A441" s="99"/>
      <c r="B441" s="20"/>
      <c r="C441" s="97"/>
      <c r="D441" s="84"/>
      <c r="E441" s="20"/>
      <c r="F441" s="20"/>
      <c r="G441" s="98"/>
      <c r="H441" s="26"/>
      <c r="I441" s="26"/>
      <c r="J441" s="84"/>
      <c r="K441" s="20"/>
      <c r="L441" s="20"/>
    </row>
    <row r="442" ht="12.45" customHeight="1" spans="1:12">
      <c r="A442" s="99"/>
      <c r="B442" s="20"/>
      <c r="C442" s="97"/>
      <c r="D442" s="84"/>
      <c r="E442" s="20"/>
      <c r="F442" s="20"/>
      <c r="G442" s="98"/>
      <c r="H442" s="26"/>
      <c r="I442" s="26"/>
      <c r="J442" s="84"/>
      <c r="K442" s="20"/>
      <c r="L442" s="20"/>
    </row>
    <row r="443" ht="12.45" customHeight="1" spans="1:12">
      <c r="A443" s="99"/>
      <c r="B443" s="20"/>
      <c r="C443" s="97"/>
      <c r="D443" s="84"/>
      <c r="E443" s="20"/>
      <c r="F443" s="20"/>
      <c r="G443" s="98"/>
      <c r="H443" s="26"/>
      <c r="I443" s="26"/>
      <c r="J443" s="84"/>
      <c r="K443" s="20"/>
      <c r="L443" s="20"/>
    </row>
    <row r="444" ht="12.45" customHeight="1" spans="1:12">
      <c r="A444" s="99"/>
      <c r="B444" s="20"/>
      <c r="C444" s="97"/>
      <c r="D444" s="84"/>
      <c r="E444" s="20"/>
      <c r="F444" s="20"/>
      <c r="G444" s="98"/>
      <c r="H444" s="26"/>
      <c r="I444" s="26"/>
      <c r="J444" s="84"/>
      <c r="K444" s="20"/>
      <c r="L444" s="20"/>
    </row>
    <row r="445" ht="12.45" customHeight="1" spans="1:12">
      <c r="A445" s="99"/>
      <c r="B445" s="20"/>
      <c r="C445" s="97"/>
      <c r="D445" s="84"/>
      <c r="E445" s="20"/>
      <c r="F445" s="20"/>
      <c r="G445" s="98"/>
      <c r="H445" s="26"/>
      <c r="I445" s="26"/>
      <c r="J445" s="84"/>
      <c r="K445" s="20"/>
      <c r="L445" s="20"/>
    </row>
    <row r="446" ht="12.45" customHeight="1" spans="1:12">
      <c r="A446" s="99"/>
      <c r="B446" s="20"/>
      <c r="C446" s="97"/>
      <c r="D446" s="84"/>
      <c r="E446" s="20"/>
      <c r="F446" s="20"/>
      <c r="G446" s="98"/>
      <c r="H446" s="26"/>
      <c r="I446" s="26"/>
      <c r="J446" s="84"/>
      <c r="K446" s="20"/>
      <c r="L446" s="20"/>
    </row>
    <row r="447" ht="12.45" customHeight="1" spans="1:12">
      <c r="A447" s="99"/>
      <c r="B447" s="20"/>
      <c r="C447" s="97"/>
      <c r="D447" s="84"/>
      <c r="E447" s="20"/>
      <c r="F447" s="20"/>
      <c r="G447" s="98"/>
      <c r="H447" s="26"/>
      <c r="I447" s="26"/>
      <c r="J447" s="84"/>
      <c r="K447" s="20"/>
      <c r="L447" s="20"/>
    </row>
    <row r="448" ht="12.45" customHeight="1" spans="1:12">
      <c r="A448" s="99"/>
      <c r="B448" s="20"/>
      <c r="C448" s="97"/>
      <c r="D448" s="84"/>
      <c r="E448" s="20"/>
      <c r="F448" s="20"/>
      <c r="G448" s="98"/>
      <c r="H448" s="26"/>
      <c r="I448" s="26"/>
      <c r="J448" s="84"/>
      <c r="K448" s="20"/>
      <c r="L448" s="20"/>
    </row>
    <row r="449" ht="12.45" customHeight="1" spans="1:12">
      <c r="A449" s="99"/>
      <c r="B449" s="20"/>
      <c r="C449" s="97"/>
      <c r="D449" s="84"/>
      <c r="E449" s="20"/>
      <c r="F449" s="20"/>
      <c r="G449" s="98"/>
      <c r="H449" s="26"/>
      <c r="I449" s="26"/>
      <c r="J449" s="84"/>
      <c r="K449" s="20"/>
      <c r="L449" s="20"/>
    </row>
    <row r="450" ht="12.45" customHeight="1" spans="1:12">
      <c r="A450" s="99"/>
      <c r="B450" s="20"/>
      <c r="C450" s="97"/>
      <c r="D450" s="84"/>
      <c r="E450" s="20"/>
      <c r="F450" s="20"/>
      <c r="G450" s="98"/>
      <c r="H450" s="26"/>
      <c r="I450" s="26"/>
      <c r="J450" s="84"/>
      <c r="K450" s="20"/>
      <c r="L450" s="20"/>
    </row>
    <row r="451" ht="12.45" customHeight="1" spans="1:12">
      <c r="A451" s="99"/>
      <c r="B451" s="20"/>
      <c r="C451" s="97"/>
      <c r="D451" s="84"/>
      <c r="E451" s="20"/>
      <c r="F451" s="20"/>
      <c r="G451" s="98"/>
      <c r="H451" s="26"/>
      <c r="I451" s="26"/>
      <c r="J451" s="84"/>
      <c r="K451" s="20"/>
      <c r="L451" s="20"/>
    </row>
    <row r="452" ht="12.45" customHeight="1" spans="1:12">
      <c r="A452" s="99"/>
      <c r="B452" s="20"/>
      <c r="C452" s="97"/>
      <c r="D452" s="84"/>
      <c r="E452" s="20"/>
      <c r="F452" s="20"/>
      <c r="G452" s="98"/>
      <c r="H452" s="26"/>
      <c r="I452" s="26"/>
      <c r="J452" s="84"/>
      <c r="K452" s="20"/>
      <c r="L452" s="20"/>
    </row>
    <row r="453" ht="12.45" customHeight="1" spans="1:12">
      <c r="A453" s="99"/>
      <c r="B453" s="20"/>
      <c r="C453" s="97"/>
      <c r="D453" s="84"/>
      <c r="E453" s="20"/>
      <c r="F453" s="20"/>
      <c r="G453" s="98"/>
      <c r="H453" s="26"/>
      <c r="I453" s="26"/>
      <c r="J453" s="84"/>
      <c r="K453" s="20"/>
      <c r="L453" s="20"/>
    </row>
    <row r="454" ht="12.45" customHeight="1" spans="1:12">
      <c r="A454" s="99"/>
      <c r="B454" s="20"/>
      <c r="C454" s="97"/>
      <c r="D454" s="84"/>
      <c r="E454" s="20"/>
      <c r="F454" s="20"/>
      <c r="G454" s="98"/>
      <c r="H454" s="26"/>
      <c r="I454" s="26"/>
      <c r="J454" s="84"/>
      <c r="K454" s="20"/>
      <c r="L454" s="20"/>
    </row>
    <row r="455" ht="12.45" customHeight="1" spans="1:12">
      <c r="A455" s="99"/>
      <c r="B455" s="20"/>
      <c r="C455" s="97"/>
      <c r="D455" s="84"/>
      <c r="E455" s="20"/>
      <c r="F455" s="20"/>
      <c r="G455" s="98"/>
      <c r="H455" s="26"/>
      <c r="I455" s="26"/>
      <c r="J455" s="84"/>
      <c r="K455" s="20"/>
      <c r="L455" s="20"/>
    </row>
    <row r="456" ht="12.45" customHeight="1" spans="1:12">
      <c r="A456" s="99"/>
      <c r="B456" s="20"/>
      <c r="C456" s="97"/>
      <c r="D456" s="84"/>
      <c r="E456" s="20"/>
      <c r="F456" s="20"/>
      <c r="G456" s="98"/>
      <c r="H456" s="26"/>
      <c r="I456" s="26"/>
      <c r="J456" s="84"/>
      <c r="K456" s="20"/>
      <c r="L456" s="20"/>
    </row>
    <row r="457" ht="12.45" customHeight="1" spans="1:12">
      <c r="A457" s="99"/>
      <c r="B457" s="20"/>
      <c r="C457" s="97"/>
      <c r="D457" s="84"/>
      <c r="E457" s="20"/>
      <c r="F457" s="20"/>
      <c r="G457" s="98"/>
      <c r="H457" s="26"/>
      <c r="I457" s="26"/>
      <c r="J457" s="84"/>
      <c r="K457" s="20"/>
      <c r="L457" s="20"/>
    </row>
    <row r="458" ht="12.45" customHeight="1" spans="1:12">
      <c r="A458" s="99"/>
      <c r="B458" s="20"/>
      <c r="C458" s="97"/>
      <c r="D458" s="84"/>
      <c r="E458" s="20"/>
      <c r="F458" s="20"/>
      <c r="G458" s="98"/>
      <c r="H458" s="26"/>
      <c r="I458" s="26"/>
      <c r="J458" s="84"/>
      <c r="K458" s="20"/>
      <c r="L458" s="20"/>
    </row>
    <row r="459" ht="12.45" customHeight="1" spans="1:12">
      <c r="A459" s="99"/>
      <c r="B459" s="20"/>
      <c r="C459" s="97"/>
      <c r="D459" s="84"/>
      <c r="E459" s="20"/>
      <c r="F459" s="20"/>
      <c r="G459" s="98"/>
      <c r="H459" s="26"/>
      <c r="I459" s="26"/>
      <c r="J459" s="84"/>
      <c r="K459" s="20"/>
      <c r="L459" s="20"/>
    </row>
    <row r="460" ht="12.45" customHeight="1" spans="1:12">
      <c r="A460" s="99"/>
      <c r="B460" s="20"/>
      <c r="C460" s="97"/>
      <c r="D460" s="84"/>
      <c r="E460" s="20"/>
      <c r="F460" s="20"/>
      <c r="G460" s="98"/>
      <c r="H460" s="26"/>
      <c r="I460" s="26"/>
      <c r="J460" s="84"/>
      <c r="K460" s="20"/>
      <c r="L460" s="20"/>
    </row>
    <row r="461" ht="12.45" customHeight="1" spans="1:12">
      <c r="A461" s="99"/>
      <c r="B461" s="20"/>
      <c r="C461" s="97"/>
      <c r="D461" s="84"/>
      <c r="E461" s="20"/>
      <c r="F461" s="20"/>
      <c r="G461" s="98"/>
      <c r="H461" s="26"/>
      <c r="I461" s="26"/>
      <c r="J461" s="84"/>
      <c r="K461" s="20"/>
      <c r="L461" s="20"/>
    </row>
    <row r="462" ht="12.45" customHeight="1" spans="1:12">
      <c r="A462" s="99"/>
      <c r="B462" s="20"/>
      <c r="C462" s="97"/>
      <c r="D462" s="84"/>
      <c r="E462" s="20"/>
      <c r="F462" s="20"/>
      <c r="G462" s="98"/>
      <c r="H462" s="26"/>
      <c r="I462" s="26"/>
      <c r="J462" s="84"/>
      <c r="K462" s="20"/>
      <c r="L462" s="20"/>
    </row>
    <row r="463" ht="12.45" customHeight="1" spans="1:12">
      <c r="A463" s="99"/>
      <c r="B463" s="20"/>
      <c r="C463" s="97"/>
      <c r="D463" s="84"/>
      <c r="E463" s="20"/>
      <c r="F463" s="20"/>
      <c r="G463" s="98"/>
      <c r="H463" s="26"/>
      <c r="I463" s="26"/>
      <c r="J463" s="84"/>
      <c r="K463" s="20"/>
      <c r="L463" s="20"/>
    </row>
    <row r="464" ht="12.45" customHeight="1" spans="1:12">
      <c r="A464" s="99"/>
      <c r="B464" s="20"/>
      <c r="C464" s="97"/>
      <c r="D464" s="84"/>
      <c r="E464" s="20"/>
      <c r="F464" s="20"/>
      <c r="G464" s="98"/>
      <c r="H464" s="26"/>
      <c r="I464" s="26"/>
      <c r="J464" s="84"/>
      <c r="K464" s="20"/>
      <c r="L464" s="20"/>
    </row>
    <row r="465" ht="12.45" customHeight="1" spans="1:12">
      <c r="A465" s="99"/>
      <c r="B465" s="20"/>
      <c r="C465" s="97"/>
      <c r="D465" s="84"/>
      <c r="E465" s="20"/>
      <c r="F465" s="20"/>
      <c r="G465" s="98"/>
      <c r="H465" s="26"/>
      <c r="I465" s="26"/>
      <c r="J465" s="84"/>
      <c r="K465" s="20"/>
      <c r="L465" s="20"/>
    </row>
    <row r="466" ht="12.45" customHeight="1" spans="1:12">
      <c r="A466" s="99"/>
      <c r="B466" s="20"/>
      <c r="C466" s="97"/>
      <c r="D466" s="84"/>
      <c r="E466" s="20"/>
      <c r="F466" s="20"/>
      <c r="G466" s="98"/>
      <c r="H466" s="26"/>
      <c r="I466" s="26"/>
      <c r="J466" s="84"/>
      <c r="K466" s="20"/>
      <c r="L466" s="20"/>
    </row>
    <row r="467" ht="12.45" customHeight="1" spans="1:12">
      <c r="A467" s="99"/>
      <c r="B467" s="20"/>
      <c r="C467" s="97"/>
      <c r="D467" s="84"/>
      <c r="E467" s="20"/>
      <c r="F467" s="20"/>
      <c r="G467" s="98"/>
      <c r="H467" s="26"/>
      <c r="I467" s="26"/>
      <c r="J467" s="84"/>
      <c r="K467" s="20"/>
      <c r="L467" s="20"/>
    </row>
    <row r="468" ht="12.45" customHeight="1" spans="1:12">
      <c r="A468" s="99"/>
      <c r="B468" s="20"/>
      <c r="C468" s="97"/>
      <c r="D468" s="84"/>
      <c r="E468" s="20"/>
      <c r="F468" s="20"/>
      <c r="G468" s="98"/>
      <c r="H468" s="26"/>
      <c r="I468" s="26"/>
      <c r="J468" s="84"/>
      <c r="K468" s="20"/>
      <c r="L468" s="20"/>
    </row>
    <row r="469" ht="12.45" customHeight="1" spans="1:12">
      <c r="A469" s="99"/>
      <c r="B469" s="20"/>
      <c r="C469" s="97"/>
      <c r="D469" s="84"/>
      <c r="E469" s="20"/>
      <c r="F469" s="20"/>
      <c r="G469" s="98"/>
      <c r="H469" s="26"/>
      <c r="I469" s="26"/>
      <c r="J469" s="84"/>
      <c r="K469" s="20"/>
      <c r="L469" s="20"/>
    </row>
    <row r="470" ht="12.45" customHeight="1" spans="1:12">
      <c r="A470" s="99"/>
      <c r="B470" s="20"/>
      <c r="C470" s="97"/>
      <c r="D470" s="84"/>
      <c r="E470" s="20"/>
      <c r="F470" s="20"/>
      <c r="G470" s="98"/>
      <c r="H470" s="26"/>
      <c r="I470" s="26"/>
      <c r="J470" s="84"/>
      <c r="K470" s="20"/>
      <c r="L470" s="20"/>
    </row>
    <row r="471" ht="12.45" customHeight="1" spans="1:12">
      <c r="A471" s="99"/>
      <c r="B471" s="20"/>
      <c r="C471" s="97"/>
      <c r="D471" s="84"/>
      <c r="E471" s="20"/>
      <c r="F471" s="20"/>
      <c r="G471" s="98"/>
      <c r="H471" s="26"/>
      <c r="I471" s="26"/>
      <c r="J471" s="84"/>
      <c r="K471" s="20"/>
      <c r="L471" s="20"/>
    </row>
    <row r="472" ht="12.45" customHeight="1" spans="1:12">
      <c r="A472" s="99"/>
      <c r="B472" s="20"/>
      <c r="C472" s="97"/>
      <c r="D472" s="84"/>
      <c r="E472" s="20"/>
      <c r="F472" s="20"/>
      <c r="G472" s="98"/>
      <c r="H472" s="26"/>
      <c r="I472" s="26"/>
      <c r="J472" s="84"/>
      <c r="K472" s="20"/>
      <c r="L472" s="20"/>
    </row>
    <row r="473" ht="12.45" customHeight="1" spans="1:12">
      <c r="A473" s="99"/>
      <c r="B473" s="20"/>
      <c r="C473" s="97"/>
      <c r="D473" s="84"/>
      <c r="E473" s="20"/>
      <c r="F473" s="20"/>
      <c r="G473" s="98"/>
      <c r="H473" s="26"/>
      <c r="I473" s="26"/>
      <c r="J473" s="84"/>
      <c r="K473" s="20"/>
      <c r="L473" s="20"/>
    </row>
    <row r="474" ht="12.45" customHeight="1" spans="1:12">
      <c r="A474" s="99"/>
      <c r="B474" s="20"/>
      <c r="C474" s="97"/>
      <c r="D474" s="84"/>
      <c r="E474" s="20"/>
      <c r="F474" s="20"/>
      <c r="G474" s="98"/>
      <c r="H474" s="26"/>
      <c r="I474" s="26"/>
      <c r="J474" s="84"/>
      <c r="K474" s="20"/>
      <c r="L474" s="20"/>
    </row>
    <row r="475" ht="12.45" customHeight="1" spans="1:12">
      <c r="A475" s="99"/>
      <c r="B475" s="20"/>
      <c r="C475" s="97"/>
      <c r="D475" s="84"/>
      <c r="E475" s="20"/>
      <c r="F475" s="20"/>
      <c r="G475" s="98"/>
      <c r="H475" s="26"/>
      <c r="I475" s="26"/>
      <c r="J475" s="84"/>
      <c r="K475" s="20"/>
      <c r="L475" s="20"/>
    </row>
    <row r="476" ht="12.45" customHeight="1" spans="1:12">
      <c r="A476" s="99"/>
      <c r="B476" s="20"/>
      <c r="C476" s="97"/>
      <c r="D476" s="84"/>
      <c r="E476" s="20"/>
      <c r="F476" s="20"/>
      <c r="G476" s="98"/>
      <c r="H476" s="26"/>
      <c r="I476" s="26"/>
      <c r="J476" s="84"/>
      <c r="K476" s="20"/>
      <c r="L476" s="20"/>
    </row>
    <row r="477" ht="12.45" customHeight="1" spans="1:12">
      <c r="A477" s="99"/>
      <c r="B477" s="20"/>
      <c r="C477" s="97"/>
      <c r="D477" s="84"/>
      <c r="E477" s="20"/>
      <c r="F477" s="20"/>
      <c r="G477" s="98"/>
      <c r="H477" s="26"/>
      <c r="I477" s="26"/>
      <c r="J477" s="84"/>
      <c r="K477" s="20"/>
      <c r="L477" s="20"/>
    </row>
    <row r="478" ht="12.45" customHeight="1" spans="1:12">
      <c r="A478" s="99"/>
      <c r="B478" s="20"/>
      <c r="C478" s="97"/>
      <c r="D478" s="84"/>
      <c r="E478" s="20"/>
      <c r="F478" s="20"/>
      <c r="G478" s="98"/>
      <c r="H478" s="26"/>
      <c r="I478" s="26"/>
      <c r="J478" s="84"/>
      <c r="K478" s="20"/>
      <c r="L478" s="20"/>
    </row>
    <row r="479" ht="12.45" customHeight="1" spans="1:12">
      <c r="A479" s="99"/>
      <c r="B479" s="20"/>
      <c r="C479" s="97"/>
      <c r="D479" s="84"/>
      <c r="E479" s="20"/>
      <c r="F479" s="20"/>
      <c r="G479" s="98"/>
      <c r="H479" s="26"/>
      <c r="I479" s="26"/>
      <c r="J479" s="84"/>
      <c r="K479" s="20"/>
      <c r="L479" s="20"/>
    </row>
    <row r="480" ht="12.45" customHeight="1" spans="1:12">
      <c r="A480" s="99"/>
      <c r="B480" s="20"/>
      <c r="C480" s="97"/>
      <c r="D480" s="84"/>
      <c r="E480" s="20"/>
      <c r="F480" s="20"/>
      <c r="G480" s="98"/>
      <c r="H480" s="26"/>
      <c r="I480" s="26"/>
      <c r="J480" s="84"/>
      <c r="K480" s="20"/>
      <c r="L480" s="20"/>
    </row>
    <row r="481" ht="12.45" customHeight="1" spans="1:12">
      <c r="A481" s="99"/>
      <c r="B481" s="20"/>
      <c r="C481" s="97"/>
      <c r="D481" s="84"/>
      <c r="E481" s="20"/>
      <c r="F481" s="20"/>
      <c r="G481" s="98"/>
      <c r="H481" s="26"/>
      <c r="I481" s="26"/>
      <c r="J481" s="84"/>
      <c r="K481" s="20"/>
      <c r="L481" s="20"/>
    </row>
    <row r="482" ht="12.45" customHeight="1" spans="1:12">
      <c r="A482" s="99"/>
      <c r="B482" s="20"/>
      <c r="C482" s="97"/>
      <c r="D482" s="84"/>
      <c r="E482" s="20"/>
      <c r="F482" s="20"/>
      <c r="G482" s="98"/>
      <c r="H482" s="26"/>
      <c r="I482" s="26"/>
      <c r="J482" s="84"/>
      <c r="K482" s="20"/>
      <c r="L482" s="20"/>
    </row>
    <row r="483" ht="12.45" customHeight="1" spans="1:12">
      <c r="A483" s="99"/>
      <c r="B483" s="20"/>
      <c r="C483" s="97"/>
      <c r="D483" s="84"/>
      <c r="E483" s="20"/>
      <c r="F483" s="20"/>
      <c r="G483" s="98"/>
      <c r="H483" s="26"/>
      <c r="I483" s="26"/>
      <c r="J483" s="84"/>
      <c r="K483" s="20"/>
      <c r="L483" s="20"/>
    </row>
    <row r="484" ht="12.45" customHeight="1" spans="1:12">
      <c r="A484" s="99"/>
      <c r="B484" s="20"/>
      <c r="C484" s="97"/>
      <c r="D484" s="84"/>
      <c r="E484" s="20"/>
      <c r="F484" s="20"/>
      <c r="G484" s="98"/>
      <c r="H484" s="26"/>
      <c r="I484" s="26"/>
      <c r="J484" s="84"/>
      <c r="K484" s="20"/>
      <c r="L484" s="20"/>
    </row>
    <row r="485" ht="12.45" customHeight="1" spans="1:12">
      <c r="A485" s="99"/>
      <c r="B485" s="20"/>
      <c r="C485" s="97"/>
      <c r="D485" s="84"/>
      <c r="E485" s="20"/>
      <c r="F485" s="20"/>
      <c r="G485" s="98"/>
      <c r="H485" s="26"/>
      <c r="I485" s="26"/>
      <c r="J485" s="84"/>
      <c r="K485" s="20"/>
      <c r="L485" s="20"/>
    </row>
    <row r="486" ht="12.45" customHeight="1" spans="1:12">
      <c r="A486" s="99"/>
      <c r="B486" s="20"/>
      <c r="C486" s="97"/>
      <c r="D486" s="84"/>
      <c r="E486" s="20"/>
      <c r="F486" s="20"/>
      <c r="G486" s="98"/>
      <c r="H486" s="26"/>
      <c r="I486" s="26"/>
      <c r="J486" s="84"/>
      <c r="K486" s="20"/>
      <c r="L486" s="20"/>
    </row>
    <row r="487" ht="12.45" customHeight="1" spans="1:12">
      <c r="A487" s="99"/>
      <c r="B487" s="20"/>
      <c r="C487" s="97"/>
      <c r="D487" s="84"/>
      <c r="E487" s="20"/>
      <c r="F487" s="20"/>
      <c r="G487" s="98"/>
      <c r="H487" s="26"/>
      <c r="I487" s="26"/>
      <c r="J487" s="84"/>
      <c r="K487" s="20"/>
      <c r="L487" s="20"/>
    </row>
    <row r="488" ht="12.45" customHeight="1" spans="1:12">
      <c r="A488" s="99"/>
      <c r="B488" s="20"/>
      <c r="C488" s="97"/>
      <c r="D488" s="84"/>
      <c r="E488" s="20"/>
      <c r="F488" s="20"/>
      <c r="G488" s="98"/>
      <c r="H488" s="26"/>
      <c r="I488" s="26"/>
      <c r="J488" s="84"/>
      <c r="K488" s="20"/>
      <c r="L488" s="20"/>
    </row>
    <row r="489" ht="12.45" customHeight="1" spans="1:12">
      <c r="A489" s="99"/>
      <c r="B489" s="20"/>
      <c r="C489" s="97"/>
      <c r="D489" s="84"/>
      <c r="E489" s="20"/>
      <c r="F489" s="20"/>
      <c r="G489" s="98"/>
      <c r="H489" s="26"/>
      <c r="I489" s="26"/>
      <c r="J489" s="84"/>
      <c r="K489" s="20"/>
      <c r="L489" s="20"/>
    </row>
    <row r="490" ht="12.45" customHeight="1" spans="1:12">
      <c r="A490" s="99"/>
      <c r="B490" s="20"/>
      <c r="C490" s="97"/>
      <c r="D490" s="84"/>
      <c r="E490" s="20"/>
      <c r="F490" s="20"/>
      <c r="G490" s="98"/>
      <c r="H490" s="26"/>
      <c r="I490" s="26"/>
      <c r="J490" s="84"/>
      <c r="K490" s="20"/>
      <c r="L490" s="20"/>
    </row>
    <row r="491" ht="12.45" customHeight="1" spans="1:12">
      <c r="A491" s="99"/>
      <c r="B491" s="20"/>
      <c r="C491" s="97"/>
      <c r="D491" s="84"/>
      <c r="E491" s="20"/>
      <c r="F491" s="20"/>
      <c r="G491" s="98"/>
      <c r="H491" s="26"/>
      <c r="I491" s="26"/>
      <c r="J491" s="84"/>
      <c r="K491" s="20"/>
      <c r="L491" s="20"/>
    </row>
    <row r="492" ht="12.45" customHeight="1" spans="1:12">
      <c r="A492" s="99"/>
      <c r="B492" s="20"/>
      <c r="C492" s="97"/>
      <c r="D492" s="84"/>
      <c r="E492" s="20"/>
      <c r="F492" s="20"/>
      <c r="G492" s="98"/>
      <c r="H492" s="26"/>
      <c r="I492" s="26"/>
      <c r="J492" s="84"/>
      <c r="K492" s="20"/>
      <c r="L492" s="20"/>
    </row>
    <row r="493" ht="12.45" customHeight="1" spans="1:12">
      <c r="A493" s="99"/>
      <c r="B493" s="20"/>
      <c r="C493" s="97"/>
      <c r="D493" s="84"/>
      <c r="E493" s="20"/>
      <c r="F493" s="20"/>
      <c r="G493" s="98"/>
      <c r="H493" s="26"/>
      <c r="I493" s="26"/>
      <c r="J493" s="84"/>
      <c r="K493" s="20"/>
      <c r="L493" s="20"/>
    </row>
    <row r="494" ht="12.45" customHeight="1" spans="1:12">
      <c r="A494" s="99"/>
      <c r="B494" s="20"/>
      <c r="C494" s="97"/>
      <c r="D494" s="84"/>
      <c r="E494" s="20"/>
      <c r="F494" s="20"/>
      <c r="G494" s="98"/>
      <c r="H494" s="26"/>
      <c r="I494" s="26"/>
      <c r="J494" s="84"/>
      <c r="K494" s="20"/>
      <c r="L494" s="20"/>
    </row>
    <row r="495" ht="12.45" customHeight="1" spans="1:12">
      <c r="A495" s="99"/>
      <c r="B495" s="20"/>
      <c r="C495" s="97"/>
      <c r="D495" s="84"/>
      <c r="E495" s="20"/>
      <c r="F495" s="20"/>
      <c r="G495" s="98"/>
      <c r="H495" s="26"/>
      <c r="I495" s="26"/>
      <c r="J495" s="84"/>
      <c r="K495" s="20"/>
      <c r="L495" s="20"/>
    </row>
    <row r="496" ht="12.45" customHeight="1" spans="1:12">
      <c r="A496" s="99"/>
      <c r="B496" s="20"/>
      <c r="C496" s="97"/>
      <c r="D496" s="84"/>
      <c r="E496" s="20"/>
      <c r="F496" s="20"/>
      <c r="G496" s="98"/>
      <c r="H496" s="26"/>
      <c r="I496" s="26"/>
      <c r="J496" s="84"/>
      <c r="K496" s="20"/>
      <c r="L496" s="20"/>
    </row>
    <row r="497" ht="12.45" customHeight="1" spans="1:12">
      <c r="A497" s="99"/>
      <c r="B497" s="20"/>
      <c r="C497" s="97"/>
      <c r="D497" s="84"/>
      <c r="E497" s="20"/>
      <c r="F497" s="20"/>
      <c r="G497" s="98"/>
      <c r="H497" s="26"/>
      <c r="I497" s="26"/>
      <c r="J497" s="84"/>
      <c r="K497" s="20"/>
      <c r="L497" s="20"/>
    </row>
    <row r="498" ht="12.45" customHeight="1" spans="1:12">
      <c r="A498" s="99"/>
      <c r="B498" s="20"/>
      <c r="C498" s="97"/>
      <c r="D498" s="84"/>
      <c r="E498" s="20"/>
      <c r="F498" s="20"/>
      <c r="G498" s="98"/>
      <c r="H498" s="26"/>
      <c r="I498" s="26"/>
      <c r="J498" s="84"/>
      <c r="K498" s="20"/>
      <c r="L498" s="20"/>
    </row>
    <row r="499" ht="12.45" customHeight="1" spans="1:12">
      <c r="A499" s="99"/>
      <c r="B499" s="20"/>
      <c r="C499" s="97"/>
      <c r="D499" s="84"/>
      <c r="E499" s="20"/>
      <c r="F499" s="20"/>
      <c r="G499" s="98"/>
      <c r="H499" s="26"/>
      <c r="I499" s="26"/>
      <c r="J499" s="84"/>
      <c r="K499" s="20"/>
      <c r="L499" s="20"/>
    </row>
    <row r="500" ht="12.45" customHeight="1" spans="1:12">
      <c r="A500" s="99"/>
      <c r="B500" s="20"/>
      <c r="C500" s="97"/>
      <c r="D500" s="84"/>
      <c r="E500" s="20"/>
      <c r="F500" s="20"/>
      <c r="G500" s="98"/>
      <c r="H500" s="26"/>
      <c r="I500" s="26"/>
      <c r="J500" s="84"/>
      <c r="K500" s="20"/>
      <c r="L500" s="20"/>
    </row>
    <row r="501" ht="12.45" customHeight="1" spans="1:12">
      <c r="A501" s="99"/>
      <c r="B501" s="20"/>
      <c r="C501" s="97"/>
      <c r="D501" s="84"/>
      <c r="E501" s="20"/>
      <c r="F501" s="20"/>
      <c r="G501" s="98"/>
      <c r="H501" s="26"/>
      <c r="I501" s="26"/>
      <c r="J501" s="84"/>
      <c r="K501" s="20"/>
      <c r="L501" s="20"/>
    </row>
    <row r="502" ht="12.45" customHeight="1" spans="1:12">
      <c r="A502" s="99"/>
      <c r="B502" s="20"/>
      <c r="C502" s="97"/>
      <c r="D502" s="84"/>
      <c r="E502" s="20"/>
      <c r="F502" s="20"/>
      <c r="G502" s="98"/>
      <c r="H502" s="26"/>
      <c r="I502" s="26"/>
      <c r="J502" s="84"/>
      <c r="K502" s="20"/>
      <c r="L502" s="20"/>
    </row>
    <row r="503" ht="12.45" customHeight="1" spans="1:12">
      <c r="A503" s="99"/>
      <c r="B503" s="20"/>
      <c r="C503" s="97"/>
      <c r="D503" s="84"/>
      <c r="E503" s="20"/>
      <c r="F503" s="20"/>
      <c r="G503" s="98"/>
      <c r="H503" s="26"/>
      <c r="I503" s="26"/>
      <c r="J503" s="84"/>
      <c r="K503" s="20"/>
      <c r="L503" s="20"/>
    </row>
    <row r="504" ht="12.45" customHeight="1" spans="1:12">
      <c r="A504" s="99"/>
      <c r="B504" s="20"/>
      <c r="C504" s="97"/>
      <c r="D504" s="84"/>
      <c r="E504" s="20"/>
      <c r="F504" s="20"/>
      <c r="G504" s="98"/>
      <c r="H504" s="26"/>
      <c r="I504" s="26"/>
      <c r="J504" s="84"/>
      <c r="K504" s="20"/>
      <c r="L504" s="20"/>
    </row>
    <row r="505" ht="12.45" customHeight="1" spans="1:12">
      <c r="A505" s="99"/>
      <c r="B505" s="20"/>
      <c r="C505" s="97"/>
      <c r="D505" s="84"/>
      <c r="E505" s="20"/>
      <c r="F505" s="20"/>
      <c r="G505" s="98"/>
      <c r="H505" s="26"/>
      <c r="I505" s="26"/>
      <c r="J505" s="84"/>
      <c r="K505" s="20"/>
      <c r="L505" s="20"/>
    </row>
    <row r="506" ht="12.45" customHeight="1" spans="1:12">
      <c r="A506" s="99"/>
      <c r="B506" s="20"/>
      <c r="C506" s="97"/>
      <c r="D506" s="84"/>
      <c r="E506" s="20"/>
      <c r="F506" s="20"/>
      <c r="G506" s="98"/>
      <c r="H506" s="26"/>
      <c r="I506" s="26"/>
      <c r="J506" s="84"/>
      <c r="K506" s="20"/>
      <c r="L506" s="20"/>
    </row>
    <row r="507" ht="12.45" customHeight="1" spans="1:12">
      <c r="A507" s="99"/>
      <c r="B507" s="20"/>
      <c r="C507" s="97"/>
      <c r="D507" s="84"/>
      <c r="E507" s="20"/>
      <c r="F507" s="20"/>
      <c r="G507" s="98"/>
      <c r="H507" s="26"/>
      <c r="I507" s="26"/>
      <c r="J507" s="84"/>
      <c r="K507" s="20"/>
      <c r="L507" s="20"/>
    </row>
    <row r="508" ht="12.45" customHeight="1" spans="1:12">
      <c r="A508" s="99"/>
      <c r="B508" s="20"/>
      <c r="C508" s="97"/>
      <c r="D508" s="84"/>
      <c r="E508" s="20"/>
      <c r="F508" s="20"/>
      <c r="G508" s="98"/>
      <c r="H508" s="26"/>
      <c r="I508" s="26"/>
      <c r="J508" s="84"/>
      <c r="K508" s="20"/>
      <c r="L508" s="20"/>
    </row>
    <row r="509" ht="12.45" customHeight="1" spans="1:12">
      <c r="A509" s="99"/>
      <c r="B509" s="20"/>
      <c r="C509" s="97"/>
      <c r="D509" s="84"/>
      <c r="E509" s="20"/>
      <c r="F509" s="20"/>
      <c r="G509" s="98"/>
      <c r="H509" s="26"/>
      <c r="I509" s="26"/>
      <c r="J509" s="84"/>
      <c r="K509" s="20"/>
      <c r="L509" s="20"/>
    </row>
    <row r="510" ht="12.45" customHeight="1" spans="1:12">
      <c r="A510" s="99"/>
      <c r="B510" s="20"/>
      <c r="C510" s="97"/>
      <c r="D510" s="84"/>
      <c r="E510" s="20"/>
      <c r="F510" s="20"/>
      <c r="G510" s="98"/>
      <c r="H510" s="26"/>
      <c r="I510" s="26"/>
      <c r="J510" s="84"/>
      <c r="K510" s="20"/>
      <c r="L510" s="20"/>
    </row>
    <row r="511" ht="12.45" customHeight="1" spans="1:12">
      <c r="A511" s="99"/>
      <c r="B511" s="20"/>
      <c r="C511" s="97"/>
      <c r="D511" s="84"/>
      <c r="E511" s="20"/>
      <c r="F511" s="20"/>
      <c r="G511" s="98"/>
      <c r="H511" s="26"/>
      <c r="I511" s="26"/>
      <c r="J511" s="84"/>
      <c r="K511" s="20"/>
      <c r="L511" s="20"/>
    </row>
    <row r="512" ht="12.45" customHeight="1" spans="1:12">
      <c r="A512" s="99"/>
      <c r="B512" s="20"/>
      <c r="C512" s="97"/>
      <c r="D512" s="84"/>
      <c r="E512" s="20"/>
      <c r="F512" s="20"/>
      <c r="G512" s="98"/>
      <c r="H512" s="26"/>
      <c r="I512" s="26"/>
      <c r="J512" s="84"/>
      <c r="K512" s="20"/>
      <c r="L512" s="20"/>
    </row>
    <row r="513" ht="12.45" customHeight="1" spans="1:12">
      <c r="A513" s="99"/>
      <c r="B513" s="20"/>
      <c r="C513" s="97"/>
      <c r="D513" s="84"/>
      <c r="E513" s="20"/>
      <c r="F513" s="20"/>
      <c r="G513" s="98"/>
      <c r="H513" s="26"/>
      <c r="I513" s="26"/>
      <c r="J513" s="84"/>
      <c r="K513" s="20"/>
      <c r="L513" s="20"/>
    </row>
    <row r="514" ht="12.45" customHeight="1" spans="1:12">
      <c r="A514" s="99"/>
      <c r="B514" s="20"/>
      <c r="C514" s="97"/>
      <c r="D514" s="84"/>
      <c r="E514" s="20"/>
      <c r="F514" s="20"/>
      <c r="G514" s="98"/>
      <c r="H514" s="26"/>
      <c r="I514" s="26"/>
      <c r="J514" s="84"/>
      <c r="K514" s="20"/>
      <c r="L514" s="20"/>
    </row>
    <row r="515" ht="12.45" customHeight="1" spans="1:12">
      <c r="A515" s="99"/>
      <c r="B515" s="20"/>
      <c r="C515" s="97"/>
      <c r="D515" s="84"/>
      <c r="E515" s="20"/>
      <c r="F515" s="20"/>
      <c r="G515" s="98"/>
      <c r="H515" s="26"/>
      <c r="I515" s="26"/>
      <c r="J515" s="84"/>
      <c r="K515" s="20"/>
      <c r="L515" s="20"/>
    </row>
    <row r="516" ht="12.45" customHeight="1" spans="1:12">
      <c r="A516" s="99"/>
      <c r="B516" s="20"/>
      <c r="C516" s="97"/>
      <c r="D516" s="84"/>
      <c r="E516" s="20"/>
      <c r="F516" s="20"/>
      <c r="G516" s="98"/>
      <c r="H516" s="26"/>
      <c r="I516" s="26"/>
      <c r="J516" s="84"/>
      <c r="K516" s="20"/>
      <c r="L516" s="20"/>
    </row>
    <row r="517" ht="12.45" customHeight="1" spans="1:12">
      <c r="A517" s="99"/>
      <c r="B517" s="20"/>
      <c r="C517" s="97"/>
      <c r="D517" s="84"/>
      <c r="E517" s="20"/>
      <c r="F517" s="20"/>
      <c r="G517" s="98"/>
      <c r="H517" s="26"/>
      <c r="I517" s="26"/>
      <c r="J517" s="84"/>
      <c r="K517" s="20"/>
      <c r="L517" s="20"/>
    </row>
    <row r="518" ht="12.45" customHeight="1" spans="1:12">
      <c r="A518" s="99"/>
      <c r="B518" s="20"/>
      <c r="C518" s="97"/>
      <c r="D518" s="84"/>
      <c r="E518" s="20"/>
      <c r="F518" s="20"/>
      <c r="G518" s="98"/>
      <c r="H518" s="26"/>
      <c r="I518" s="26"/>
      <c r="J518" s="84"/>
      <c r="K518" s="20"/>
      <c r="L518" s="20"/>
    </row>
    <row r="519" ht="12.45" customHeight="1" spans="1:12">
      <c r="A519" s="99"/>
      <c r="B519" s="20"/>
      <c r="C519" s="97"/>
      <c r="D519" s="84"/>
      <c r="E519" s="20"/>
      <c r="F519" s="20"/>
      <c r="G519" s="98"/>
      <c r="H519" s="26"/>
      <c r="I519" s="26"/>
      <c r="J519" s="84"/>
      <c r="K519" s="20"/>
      <c r="L519" s="20"/>
    </row>
    <row r="520" ht="12.45" customHeight="1" spans="1:12">
      <c r="A520" s="99"/>
      <c r="B520" s="20"/>
      <c r="C520" s="97"/>
      <c r="D520" s="84"/>
      <c r="E520" s="20"/>
      <c r="F520" s="20"/>
      <c r="G520" s="98"/>
      <c r="H520" s="26"/>
      <c r="I520" s="26"/>
      <c r="J520" s="84"/>
      <c r="K520" s="20"/>
      <c r="L520" s="20"/>
    </row>
    <row r="521" ht="12.45" customHeight="1" spans="1:12">
      <c r="A521" s="99"/>
      <c r="B521" s="20"/>
      <c r="C521" s="97"/>
      <c r="D521" s="84"/>
      <c r="E521" s="20"/>
      <c r="F521" s="20"/>
      <c r="G521" s="98"/>
      <c r="H521" s="26"/>
      <c r="I521" s="26"/>
      <c r="J521" s="84"/>
      <c r="K521" s="20"/>
      <c r="L521" s="20"/>
    </row>
    <row r="522" ht="12.45" customHeight="1" spans="1:12">
      <c r="A522" s="99"/>
      <c r="B522" s="20"/>
      <c r="C522" s="97"/>
      <c r="D522" s="84"/>
      <c r="E522" s="20"/>
      <c r="F522" s="20"/>
      <c r="G522" s="98"/>
      <c r="H522" s="26"/>
      <c r="I522" s="26"/>
      <c r="J522" s="84"/>
      <c r="K522" s="20"/>
      <c r="L522" s="20"/>
    </row>
    <row r="523" ht="12.45" customHeight="1" spans="1:12">
      <c r="A523" s="99"/>
      <c r="B523" s="20"/>
      <c r="C523" s="97"/>
      <c r="D523" s="84"/>
      <c r="E523" s="20"/>
      <c r="F523" s="20"/>
      <c r="G523" s="98"/>
      <c r="H523" s="26"/>
      <c r="I523" s="26"/>
      <c r="J523" s="84"/>
      <c r="K523" s="20"/>
      <c r="L523" s="20"/>
    </row>
    <row r="524" ht="12.45" customHeight="1" spans="1:12">
      <c r="A524" s="99"/>
      <c r="B524" s="20"/>
      <c r="C524" s="97"/>
      <c r="D524" s="84"/>
      <c r="E524" s="20"/>
      <c r="F524" s="20"/>
      <c r="G524" s="98"/>
      <c r="H524" s="26"/>
      <c r="I524" s="26"/>
      <c r="J524" s="84"/>
      <c r="K524" s="20"/>
      <c r="L524" s="20"/>
    </row>
    <row r="525" ht="12.45" customHeight="1" spans="1:12">
      <c r="A525" s="99"/>
      <c r="B525" s="20"/>
      <c r="C525" s="97"/>
      <c r="D525" s="84"/>
      <c r="E525" s="20"/>
      <c r="F525" s="20"/>
      <c r="G525" s="98"/>
      <c r="H525" s="26"/>
      <c r="I525" s="26"/>
      <c r="J525" s="84"/>
      <c r="K525" s="20"/>
      <c r="L525" s="20"/>
    </row>
    <row r="526" ht="12.45" customHeight="1" spans="1:12">
      <c r="A526" s="99"/>
      <c r="B526" s="20"/>
      <c r="C526" s="97"/>
      <c r="D526" s="84"/>
      <c r="E526" s="20"/>
      <c r="F526" s="20"/>
      <c r="G526" s="98"/>
      <c r="H526" s="26"/>
      <c r="I526" s="26"/>
      <c r="J526" s="84"/>
      <c r="K526" s="20"/>
      <c r="L526" s="20"/>
    </row>
    <row r="527" ht="12.45" customHeight="1" spans="1:12">
      <c r="A527" s="99"/>
      <c r="B527" s="20"/>
      <c r="C527" s="97"/>
      <c r="D527" s="84"/>
      <c r="E527" s="20"/>
      <c r="F527" s="20"/>
      <c r="G527" s="98"/>
      <c r="H527" s="26"/>
      <c r="I527" s="26"/>
      <c r="J527" s="84"/>
      <c r="K527" s="20"/>
      <c r="L527" s="20"/>
    </row>
    <row r="528" ht="12.45" customHeight="1" spans="1:12">
      <c r="A528" s="99"/>
      <c r="B528" s="20"/>
      <c r="C528" s="97"/>
      <c r="D528" s="84"/>
      <c r="E528" s="20"/>
      <c r="F528" s="20"/>
      <c r="G528" s="98"/>
      <c r="H528" s="26"/>
      <c r="I528" s="26"/>
      <c r="J528" s="84"/>
      <c r="K528" s="20"/>
      <c r="L528" s="20"/>
    </row>
    <row r="529" ht="12.45" customHeight="1" spans="1:12">
      <c r="A529" s="99"/>
      <c r="B529" s="20"/>
      <c r="C529" s="97"/>
      <c r="D529" s="84"/>
      <c r="E529" s="20"/>
      <c r="F529" s="20"/>
      <c r="G529" s="98"/>
      <c r="H529" s="26"/>
      <c r="I529" s="26"/>
      <c r="J529" s="84"/>
      <c r="K529" s="20"/>
      <c r="L529" s="20"/>
    </row>
    <row r="530" ht="12.45" customHeight="1" spans="1:12">
      <c r="A530" s="99"/>
      <c r="B530" s="20"/>
      <c r="C530" s="97"/>
      <c r="D530" s="84"/>
      <c r="E530" s="20"/>
      <c r="F530" s="20"/>
      <c r="G530" s="98"/>
      <c r="H530" s="26"/>
      <c r="I530" s="26"/>
      <c r="J530" s="84"/>
      <c r="K530" s="20"/>
      <c r="L530" s="20"/>
    </row>
    <row r="531" ht="12.45" customHeight="1" spans="1:12">
      <c r="A531" s="99"/>
      <c r="B531" s="20"/>
      <c r="C531" s="97"/>
      <c r="D531" s="84"/>
      <c r="E531" s="20"/>
      <c r="F531" s="20"/>
      <c r="G531" s="98"/>
      <c r="H531" s="26"/>
      <c r="I531" s="26"/>
      <c r="J531" s="84"/>
      <c r="K531" s="20"/>
      <c r="L531" s="20"/>
    </row>
    <row r="532" ht="12.45" customHeight="1" spans="1:12">
      <c r="A532" s="99"/>
      <c r="B532" s="20"/>
      <c r="C532" s="97"/>
      <c r="D532" s="84"/>
      <c r="E532" s="20"/>
      <c r="F532" s="20"/>
      <c r="G532" s="98"/>
      <c r="H532" s="26"/>
      <c r="I532" s="26"/>
      <c r="J532" s="84"/>
      <c r="K532" s="20"/>
      <c r="L532" s="20"/>
    </row>
    <row r="533" ht="12.45" customHeight="1" spans="1:12">
      <c r="A533" s="99"/>
      <c r="B533" s="20"/>
      <c r="C533" s="97"/>
      <c r="D533" s="84"/>
      <c r="E533" s="20"/>
      <c r="F533" s="20"/>
      <c r="G533" s="98"/>
      <c r="H533" s="26"/>
      <c r="I533" s="26"/>
      <c r="J533" s="84"/>
      <c r="K533" s="20"/>
      <c r="L533" s="20"/>
    </row>
    <row r="534" ht="12.45" customHeight="1" spans="1:12">
      <c r="A534" s="99"/>
      <c r="B534" s="20"/>
      <c r="C534" s="97"/>
      <c r="D534" s="84"/>
      <c r="E534" s="20"/>
      <c r="F534" s="20"/>
      <c r="G534" s="98"/>
      <c r="H534" s="26"/>
      <c r="I534" s="26"/>
      <c r="J534" s="84"/>
      <c r="K534" s="20"/>
      <c r="L534" s="20"/>
    </row>
    <row r="535" ht="12.45" customHeight="1" spans="1:12">
      <c r="A535" s="99"/>
      <c r="B535" s="20"/>
      <c r="C535" s="97"/>
      <c r="D535" s="84"/>
      <c r="E535" s="20"/>
      <c r="F535" s="20"/>
      <c r="G535" s="98"/>
      <c r="H535" s="26"/>
      <c r="I535" s="26"/>
      <c r="J535" s="84"/>
      <c r="K535" s="20"/>
      <c r="L535" s="20"/>
    </row>
    <row r="536" ht="12.45" customHeight="1" spans="1:12">
      <c r="A536" s="99"/>
      <c r="B536" s="20"/>
      <c r="C536" s="97"/>
      <c r="D536" s="84"/>
      <c r="E536" s="20"/>
      <c r="F536" s="20"/>
      <c r="G536" s="98"/>
      <c r="H536" s="26"/>
      <c r="I536" s="26"/>
      <c r="J536" s="84"/>
      <c r="K536" s="20"/>
      <c r="L536" s="20"/>
    </row>
    <row r="537" ht="12.45" customHeight="1" spans="1:12">
      <c r="A537" s="99"/>
      <c r="B537" s="20"/>
      <c r="C537" s="97"/>
      <c r="D537" s="84"/>
      <c r="E537" s="20"/>
      <c r="F537" s="20"/>
      <c r="G537" s="98"/>
      <c r="H537" s="26"/>
      <c r="I537" s="26"/>
      <c r="J537" s="84"/>
      <c r="K537" s="20"/>
      <c r="L537" s="20"/>
    </row>
    <row r="538" ht="12.45" customHeight="1" spans="1:12">
      <c r="A538" s="99"/>
      <c r="B538" s="20"/>
      <c r="C538" s="97"/>
      <c r="D538" s="84"/>
      <c r="E538" s="20"/>
      <c r="F538" s="20"/>
      <c r="G538" s="98"/>
      <c r="H538" s="26"/>
      <c r="I538" s="26"/>
      <c r="J538" s="84"/>
      <c r="K538" s="20"/>
      <c r="L538" s="20"/>
    </row>
    <row r="539" ht="12.45" customHeight="1" spans="1:12">
      <c r="A539" s="99"/>
      <c r="B539" s="20"/>
      <c r="C539" s="97"/>
      <c r="D539" s="84"/>
      <c r="E539" s="20"/>
      <c r="F539" s="20"/>
      <c r="G539" s="98"/>
      <c r="H539" s="26"/>
      <c r="I539" s="26"/>
      <c r="J539" s="84"/>
      <c r="K539" s="20"/>
      <c r="L539" s="20"/>
    </row>
    <row r="540" ht="12.45" customHeight="1" spans="1:12">
      <c r="A540" s="99"/>
      <c r="B540" s="20"/>
      <c r="C540" s="97"/>
      <c r="D540" s="84"/>
      <c r="E540" s="20"/>
      <c r="F540" s="20"/>
      <c r="G540" s="98"/>
      <c r="H540" s="26"/>
      <c r="I540" s="26"/>
      <c r="J540" s="84"/>
      <c r="K540" s="20"/>
      <c r="L540" s="20"/>
    </row>
    <row r="541" ht="12.45" customHeight="1" spans="1:12">
      <c r="A541" s="99"/>
      <c r="B541" s="20"/>
      <c r="C541" s="97"/>
      <c r="D541" s="84"/>
      <c r="E541" s="20"/>
      <c r="F541" s="20"/>
      <c r="G541" s="98"/>
      <c r="H541" s="26"/>
      <c r="I541" s="26"/>
      <c r="J541" s="84"/>
      <c r="K541" s="20"/>
      <c r="L541" s="20"/>
    </row>
    <row r="542" ht="12.45" customHeight="1" spans="1:12">
      <c r="A542" s="99"/>
      <c r="B542" s="20"/>
      <c r="C542" s="97"/>
      <c r="D542" s="84"/>
      <c r="E542" s="20"/>
      <c r="F542" s="20"/>
      <c r="G542" s="98"/>
      <c r="H542" s="26"/>
      <c r="I542" s="26"/>
      <c r="J542" s="84"/>
      <c r="K542" s="20"/>
      <c r="L542" s="20"/>
    </row>
    <row r="543" ht="12.45" customHeight="1" spans="1:12">
      <c r="A543" s="99"/>
      <c r="B543" s="20"/>
      <c r="C543" s="97"/>
      <c r="D543" s="84"/>
      <c r="E543" s="20"/>
      <c r="F543" s="20"/>
      <c r="G543" s="98"/>
      <c r="H543" s="26"/>
      <c r="I543" s="26"/>
      <c r="J543" s="84"/>
      <c r="K543" s="20"/>
      <c r="L543" s="20"/>
    </row>
    <row r="544" ht="12.45" customHeight="1" spans="1:12">
      <c r="A544" s="99"/>
      <c r="B544" s="20"/>
      <c r="C544" s="97"/>
      <c r="D544" s="84"/>
      <c r="E544" s="20"/>
      <c r="F544" s="20"/>
      <c r="G544" s="98"/>
      <c r="H544" s="26"/>
      <c r="I544" s="26"/>
      <c r="J544" s="84"/>
      <c r="K544" s="20"/>
      <c r="L544" s="20"/>
    </row>
    <row r="545" ht="12.45" customHeight="1" spans="1:12">
      <c r="A545" s="99"/>
      <c r="B545" s="20"/>
      <c r="C545" s="97"/>
      <c r="D545" s="84"/>
      <c r="E545" s="20"/>
      <c r="F545" s="20"/>
      <c r="G545" s="98"/>
      <c r="H545" s="26"/>
      <c r="I545" s="26"/>
      <c r="J545" s="84"/>
      <c r="K545" s="20"/>
      <c r="L545" s="20"/>
    </row>
    <row r="546" ht="12.45" customHeight="1" spans="1:12">
      <c r="A546" s="99"/>
      <c r="B546" s="20"/>
      <c r="C546" s="97"/>
      <c r="D546" s="84"/>
      <c r="E546" s="20"/>
      <c r="F546" s="20"/>
      <c r="G546" s="98"/>
      <c r="H546" s="26"/>
      <c r="I546" s="26"/>
      <c r="J546" s="84"/>
      <c r="K546" s="20"/>
      <c r="L546" s="20"/>
    </row>
    <row r="547" ht="12.45" customHeight="1" spans="1:12">
      <c r="A547" s="99"/>
      <c r="B547" s="20"/>
      <c r="C547" s="97"/>
      <c r="D547" s="84"/>
      <c r="E547" s="20"/>
      <c r="F547" s="20"/>
      <c r="G547" s="98"/>
      <c r="H547" s="26"/>
      <c r="I547" s="26"/>
      <c r="J547" s="84"/>
      <c r="K547" s="20"/>
      <c r="L547" s="20"/>
    </row>
    <row r="548" ht="12.45" customHeight="1" spans="1:12">
      <c r="A548" s="99"/>
      <c r="B548" s="20"/>
      <c r="C548" s="97"/>
      <c r="D548" s="84"/>
      <c r="E548" s="20"/>
      <c r="F548" s="20"/>
      <c r="G548" s="98"/>
      <c r="H548" s="26"/>
      <c r="I548" s="26"/>
      <c r="J548" s="84"/>
      <c r="K548" s="20"/>
      <c r="L548" s="20"/>
    </row>
    <row r="549" ht="12.45" customHeight="1" spans="1:12">
      <c r="A549" s="99"/>
      <c r="B549" s="20"/>
      <c r="C549" s="97"/>
      <c r="D549" s="84"/>
      <c r="E549" s="20"/>
      <c r="F549" s="20"/>
      <c r="G549" s="98"/>
      <c r="H549" s="26"/>
      <c r="I549" s="26"/>
      <c r="J549" s="84"/>
      <c r="K549" s="20"/>
      <c r="L549" s="20"/>
    </row>
    <row r="550" ht="12.45" customHeight="1" spans="1:12">
      <c r="A550" s="99"/>
      <c r="B550" s="20"/>
      <c r="C550" s="97"/>
      <c r="D550" s="84"/>
      <c r="E550" s="20"/>
      <c r="F550" s="20"/>
      <c r="G550" s="98"/>
      <c r="H550" s="26"/>
      <c r="I550" s="26"/>
      <c r="J550" s="84"/>
      <c r="K550" s="20"/>
      <c r="L550" s="20"/>
    </row>
    <row r="551" ht="12.45" customHeight="1" spans="1:12">
      <c r="A551" s="99"/>
      <c r="B551" s="20"/>
      <c r="C551" s="97"/>
      <c r="D551" s="84"/>
      <c r="E551" s="20"/>
      <c r="F551" s="20"/>
      <c r="G551" s="98"/>
      <c r="H551" s="26"/>
      <c r="I551" s="26"/>
      <c r="J551" s="84"/>
      <c r="K551" s="20"/>
      <c r="L551" s="20"/>
    </row>
    <row r="552" ht="12.45" customHeight="1" spans="1:12">
      <c r="A552" s="99"/>
      <c r="B552" s="20"/>
      <c r="C552" s="97"/>
      <c r="D552" s="84"/>
      <c r="E552" s="20"/>
      <c r="F552" s="20"/>
      <c r="G552" s="98"/>
      <c r="H552" s="26"/>
      <c r="I552" s="26"/>
      <c r="J552" s="84"/>
      <c r="K552" s="20"/>
      <c r="L552" s="20"/>
    </row>
    <row r="553" ht="12.45" customHeight="1" spans="1:12">
      <c r="A553" s="99"/>
      <c r="B553" s="20"/>
      <c r="C553" s="97"/>
      <c r="D553" s="84"/>
      <c r="E553" s="20"/>
      <c r="F553" s="20"/>
      <c r="G553" s="98"/>
      <c r="H553" s="26"/>
      <c r="I553" s="26"/>
      <c r="J553" s="84"/>
      <c r="K553" s="20"/>
      <c r="L553" s="20"/>
    </row>
    <row r="554" ht="12.45" customHeight="1" spans="1:12">
      <c r="A554" s="99"/>
      <c r="B554" s="20"/>
      <c r="C554" s="97"/>
      <c r="D554" s="84"/>
      <c r="E554" s="20"/>
      <c r="F554" s="20"/>
      <c r="G554" s="98"/>
      <c r="H554" s="26"/>
      <c r="I554" s="26"/>
      <c r="J554" s="84"/>
      <c r="K554" s="20"/>
      <c r="L554" s="20"/>
    </row>
    <row r="555" ht="12.45" customHeight="1" spans="1:12">
      <c r="A555" s="99"/>
      <c r="B555" s="20"/>
      <c r="C555" s="97"/>
      <c r="D555" s="84"/>
      <c r="E555" s="20"/>
      <c r="F555" s="20"/>
      <c r="G555" s="98"/>
      <c r="H555" s="26"/>
      <c r="I555" s="26"/>
      <c r="J555" s="84"/>
      <c r="K555" s="20"/>
      <c r="L555" s="20"/>
    </row>
    <row r="556" ht="12.45" customHeight="1" spans="1:12">
      <c r="A556" s="99"/>
      <c r="B556" s="20"/>
      <c r="C556" s="97"/>
      <c r="D556" s="84"/>
      <c r="E556" s="20"/>
      <c r="F556" s="20"/>
      <c r="G556" s="98"/>
      <c r="H556" s="26"/>
      <c r="I556" s="26"/>
      <c r="J556" s="84"/>
      <c r="K556" s="20"/>
      <c r="L556" s="20"/>
    </row>
    <row r="557" ht="12.45" customHeight="1" spans="1:12">
      <c r="A557" s="99"/>
      <c r="B557" s="20"/>
      <c r="C557" s="97"/>
      <c r="D557" s="84"/>
      <c r="E557" s="20"/>
      <c r="F557" s="20"/>
      <c r="G557" s="98"/>
      <c r="H557" s="26"/>
      <c r="I557" s="26"/>
      <c r="J557" s="84"/>
      <c r="K557" s="20"/>
      <c r="L557" s="20"/>
    </row>
    <row r="558" ht="12.45" customHeight="1" spans="1:12">
      <c r="A558" s="99"/>
      <c r="B558" s="20"/>
      <c r="C558" s="97"/>
      <c r="D558" s="84"/>
      <c r="E558" s="20"/>
      <c r="F558" s="20"/>
      <c r="G558" s="98"/>
      <c r="H558" s="26"/>
      <c r="I558" s="26"/>
      <c r="J558" s="84"/>
      <c r="K558" s="20"/>
      <c r="L558" s="20"/>
    </row>
    <row r="559" ht="12.45" customHeight="1" spans="1:12">
      <c r="A559" s="99"/>
      <c r="B559" s="20"/>
      <c r="C559" s="97"/>
      <c r="D559" s="84"/>
      <c r="E559" s="20"/>
      <c r="F559" s="20"/>
      <c r="G559" s="98"/>
      <c r="H559" s="26"/>
      <c r="I559" s="26"/>
      <c r="J559" s="84"/>
      <c r="K559" s="20"/>
      <c r="L559" s="20"/>
    </row>
    <row r="560" ht="12.45" customHeight="1" spans="1:12">
      <c r="A560" s="99"/>
      <c r="B560" s="20"/>
      <c r="C560" s="97"/>
      <c r="D560" s="84"/>
      <c r="E560" s="20"/>
      <c r="F560" s="20"/>
      <c r="G560" s="98"/>
      <c r="H560" s="26"/>
      <c r="I560" s="26"/>
      <c r="J560" s="84"/>
      <c r="K560" s="20"/>
      <c r="L560" s="20"/>
    </row>
    <row r="561" ht="12.45" customHeight="1" spans="1:12">
      <c r="A561" s="99"/>
      <c r="B561" s="20"/>
      <c r="C561" s="97"/>
      <c r="D561" s="84"/>
      <c r="E561" s="20"/>
      <c r="F561" s="20"/>
      <c r="G561" s="98"/>
      <c r="H561" s="26"/>
      <c r="I561" s="26"/>
      <c r="J561" s="84"/>
      <c r="K561" s="20"/>
      <c r="L561" s="20"/>
    </row>
    <row r="562" ht="12.45" customHeight="1" spans="1:12">
      <c r="A562" s="99"/>
      <c r="B562" s="20"/>
      <c r="C562" s="97"/>
      <c r="D562" s="84"/>
      <c r="E562" s="20"/>
      <c r="F562" s="20"/>
      <c r="G562" s="98"/>
      <c r="H562" s="26"/>
      <c r="I562" s="26"/>
      <c r="J562" s="84"/>
      <c r="K562" s="20"/>
      <c r="L562" s="20"/>
    </row>
    <row r="563" ht="12.45" customHeight="1" spans="1:12">
      <c r="A563" s="99"/>
      <c r="B563" s="20"/>
      <c r="C563" s="97"/>
      <c r="D563" s="84"/>
      <c r="E563" s="20"/>
      <c r="F563" s="20"/>
      <c r="G563" s="98"/>
      <c r="H563" s="26"/>
      <c r="I563" s="26"/>
      <c r="J563" s="84"/>
      <c r="K563" s="20"/>
      <c r="L563" s="20"/>
    </row>
    <row r="564" ht="12.45" customHeight="1" spans="1:12">
      <c r="A564" s="99"/>
      <c r="B564" s="20"/>
      <c r="C564" s="97"/>
      <c r="D564" s="84"/>
      <c r="E564" s="20"/>
      <c r="F564" s="20"/>
      <c r="G564" s="98"/>
      <c r="H564" s="26"/>
      <c r="I564" s="26"/>
      <c r="J564" s="84"/>
      <c r="K564" s="20"/>
      <c r="L564" s="20"/>
    </row>
    <row r="565" ht="12.45" customHeight="1" spans="1:12">
      <c r="A565" s="99"/>
      <c r="B565" s="20"/>
      <c r="C565" s="97"/>
      <c r="D565" s="84"/>
      <c r="E565" s="20"/>
      <c r="F565" s="20"/>
      <c r="G565" s="98"/>
      <c r="H565" s="26"/>
      <c r="I565" s="26"/>
      <c r="J565" s="84"/>
      <c r="K565" s="20"/>
      <c r="L565" s="20"/>
    </row>
    <row r="566" ht="12.45" customHeight="1" spans="1:12">
      <c r="A566" s="99"/>
      <c r="B566" s="20"/>
      <c r="C566" s="97"/>
      <c r="D566" s="84"/>
      <c r="E566" s="20"/>
      <c r="F566" s="20"/>
      <c r="G566" s="98"/>
      <c r="H566" s="26"/>
      <c r="I566" s="26"/>
      <c r="J566" s="84"/>
      <c r="K566" s="20"/>
      <c r="L566" s="20"/>
    </row>
    <row r="567" ht="12.45" customHeight="1" spans="1:12">
      <c r="A567" s="99"/>
      <c r="B567" s="20"/>
      <c r="C567" s="97"/>
      <c r="D567" s="84"/>
      <c r="E567" s="20"/>
      <c r="F567" s="20"/>
      <c r="G567" s="98"/>
      <c r="H567" s="26"/>
      <c r="I567" s="26"/>
      <c r="J567" s="84"/>
      <c r="K567" s="20"/>
      <c r="L567" s="20"/>
    </row>
    <row r="568" ht="12.45" customHeight="1" spans="1:12">
      <c r="A568" s="99"/>
      <c r="B568" s="20"/>
      <c r="C568" s="97"/>
      <c r="D568" s="84"/>
      <c r="E568" s="20"/>
      <c r="F568" s="20"/>
      <c r="G568" s="98"/>
      <c r="H568" s="26"/>
      <c r="I568" s="26"/>
      <c r="J568" s="84"/>
      <c r="K568" s="20"/>
      <c r="L568" s="20"/>
    </row>
    <row r="569" ht="12.45" customHeight="1" spans="1:12">
      <c r="A569" s="99"/>
      <c r="B569" s="20"/>
      <c r="C569" s="97"/>
      <c r="D569" s="84"/>
      <c r="E569" s="20"/>
      <c r="F569" s="20"/>
      <c r="G569" s="98"/>
      <c r="H569" s="26"/>
      <c r="I569" s="26"/>
      <c r="J569" s="84"/>
      <c r="K569" s="20"/>
      <c r="L569" s="20"/>
    </row>
    <row r="570" ht="12.45" customHeight="1" spans="1:12">
      <c r="A570" s="99"/>
      <c r="B570" s="20"/>
      <c r="C570" s="97"/>
      <c r="D570" s="84"/>
      <c r="E570" s="20"/>
      <c r="F570" s="20"/>
      <c r="G570" s="98"/>
      <c r="H570" s="26"/>
      <c r="I570" s="26"/>
      <c r="J570" s="84"/>
      <c r="K570" s="20"/>
      <c r="L570" s="20"/>
    </row>
    <row r="571" ht="12.45" customHeight="1" spans="1:12">
      <c r="A571" s="99"/>
      <c r="B571" s="20"/>
      <c r="C571" s="97"/>
      <c r="D571" s="84"/>
      <c r="E571" s="20"/>
      <c r="F571" s="20"/>
      <c r="G571" s="98"/>
      <c r="H571" s="26"/>
      <c r="I571" s="26"/>
      <c r="J571" s="84"/>
      <c r="K571" s="20"/>
      <c r="L571" s="20"/>
    </row>
    <row r="572" ht="12.45" customHeight="1" spans="1:12">
      <c r="A572" s="99"/>
      <c r="B572" s="20"/>
      <c r="C572" s="97"/>
      <c r="D572" s="84"/>
      <c r="E572" s="20"/>
      <c r="F572" s="20"/>
      <c r="G572" s="98"/>
      <c r="H572" s="26"/>
      <c r="I572" s="26"/>
      <c r="J572" s="84"/>
      <c r="K572" s="20"/>
      <c r="L572" s="20"/>
    </row>
    <row r="573" ht="12.45" customHeight="1" spans="1:12">
      <c r="A573" s="99"/>
      <c r="B573" s="20"/>
      <c r="C573" s="97"/>
      <c r="D573" s="84"/>
      <c r="E573" s="20"/>
      <c r="F573" s="20"/>
      <c r="G573" s="98"/>
      <c r="H573" s="26"/>
      <c r="I573" s="26"/>
      <c r="J573" s="84"/>
      <c r="K573" s="20"/>
      <c r="L573" s="20"/>
    </row>
    <row r="574" ht="12.45" customHeight="1" spans="1:12">
      <c r="A574" s="99"/>
      <c r="B574" s="20"/>
      <c r="C574" s="97"/>
      <c r="D574" s="84"/>
      <c r="E574" s="20"/>
      <c r="F574" s="20"/>
      <c r="G574" s="98"/>
      <c r="H574" s="26"/>
      <c r="I574" s="26"/>
      <c r="J574" s="84"/>
      <c r="K574" s="20"/>
      <c r="L574" s="20"/>
    </row>
    <row r="575" ht="12.45" customHeight="1" spans="1:12">
      <c r="A575" s="99"/>
      <c r="B575" s="20"/>
      <c r="C575" s="97"/>
      <c r="D575" s="84"/>
      <c r="E575" s="20"/>
      <c r="F575" s="20"/>
      <c r="G575" s="98"/>
      <c r="H575" s="26"/>
      <c r="I575" s="26"/>
      <c r="J575" s="84"/>
      <c r="K575" s="20"/>
      <c r="L575" s="20"/>
    </row>
    <row r="576" ht="12.45" customHeight="1" spans="1:12">
      <c r="A576" s="99"/>
      <c r="B576" s="20"/>
      <c r="C576" s="97"/>
      <c r="D576" s="84"/>
      <c r="E576" s="20"/>
      <c r="F576" s="20"/>
      <c r="G576" s="98"/>
      <c r="H576" s="26"/>
      <c r="I576" s="26"/>
      <c r="J576" s="84"/>
      <c r="K576" s="20"/>
      <c r="L576" s="20"/>
    </row>
    <row r="577" ht="12.45" customHeight="1" spans="1:12">
      <c r="A577" s="99"/>
      <c r="B577" s="20"/>
      <c r="C577" s="97"/>
      <c r="D577" s="84"/>
      <c r="E577" s="20"/>
      <c r="F577" s="20"/>
      <c r="G577" s="98"/>
      <c r="H577" s="26"/>
      <c r="I577" s="26"/>
      <c r="J577" s="84"/>
      <c r="K577" s="20"/>
      <c r="L577" s="20"/>
    </row>
    <row r="578" ht="12.45" customHeight="1" spans="1:12">
      <c r="A578" s="99"/>
      <c r="B578" s="20"/>
      <c r="C578" s="97"/>
      <c r="D578" s="84"/>
      <c r="E578" s="20"/>
      <c r="F578" s="20"/>
      <c r="G578" s="98"/>
      <c r="H578" s="26"/>
      <c r="I578" s="26"/>
      <c r="J578" s="84"/>
      <c r="K578" s="20"/>
      <c r="L578" s="20"/>
    </row>
    <row r="579" ht="12.45" customHeight="1" spans="1:12">
      <c r="A579" s="99"/>
      <c r="B579" s="20"/>
      <c r="C579" s="97"/>
      <c r="D579" s="84"/>
      <c r="E579" s="20"/>
      <c r="F579" s="20"/>
      <c r="G579" s="98"/>
      <c r="H579" s="26"/>
      <c r="I579" s="26"/>
      <c r="J579" s="84"/>
      <c r="K579" s="20"/>
      <c r="L579" s="20"/>
    </row>
    <row r="580" ht="12.45" customHeight="1" spans="1:12">
      <c r="A580" s="99"/>
      <c r="B580" s="20"/>
      <c r="C580" s="97"/>
      <c r="D580" s="84"/>
      <c r="E580" s="20"/>
      <c r="F580" s="20"/>
      <c r="G580" s="98"/>
      <c r="H580" s="26"/>
      <c r="I580" s="26"/>
      <c r="J580" s="84"/>
      <c r="K580" s="20"/>
      <c r="L580" s="20"/>
    </row>
    <row r="581" ht="12.45" customHeight="1" spans="1:12">
      <c r="A581" s="99"/>
      <c r="B581" s="20"/>
      <c r="C581" s="97"/>
      <c r="D581" s="84"/>
      <c r="E581" s="20"/>
      <c r="F581" s="20"/>
      <c r="G581" s="98"/>
      <c r="H581" s="26"/>
      <c r="I581" s="26"/>
      <c r="J581" s="84"/>
      <c r="K581" s="20"/>
      <c r="L581" s="20"/>
    </row>
    <row r="582" ht="12.45" customHeight="1" spans="1:12">
      <c r="A582" s="99"/>
      <c r="B582" s="20"/>
      <c r="C582" s="97"/>
      <c r="D582" s="84"/>
      <c r="E582" s="20"/>
      <c r="F582" s="20"/>
      <c r="G582" s="98"/>
      <c r="H582" s="26"/>
      <c r="I582" s="26"/>
      <c r="J582" s="84"/>
      <c r="K582" s="20"/>
      <c r="L582" s="20"/>
    </row>
    <row r="583" ht="12.45" customHeight="1" spans="1:12">
      <c r="A583" s="99"/>
      <c r="B583" s="20"/>
      <c r="C583" s="97"/>
      <c r="D583" s="84"/>
      <c r="E583" s="20"/>
      <c r="F583" s="20"/>
      <c r="G583" s="98"/>
      <c r="H583" s="26"/>
      <c r="I583" s="26"/>
      <c r="J583" s="84"/>
      <c r="K583" s="20"/>
      <c r="L583" s="20"/>
    </row>
    <row r="584" ht="12.45" customHeight="1" spans="1:12">
      <c r="A584" s="99"/>
      <c r="B584" s="20"/>
      <c r="C584" s="97"/>
      <c r="D584" s="84"/>
      <c r="E584" s="20"/>
      <c r="F584" s="20"/>
      <c r="G584" s="98"/>
      <c r="H584" s="26"/>
      <c r="I584" s="26"/>
      <c r="J584" s="84"/>
      <c r="K584" s="20"/>
      <c r="L584" s="20"/>
    </row>
    <row r="585" ht="12.45" customHeight="1" spans="1:12">
      <c r="A585" s="99"/>
      <c r="B585" s="20"/>
      <c r="C585" s="97"/>
      <c r="D585" s="84"/>
      <c r="E585" s="20"/>
      <c r="F585" s="20"/>
      <c r="G585" s="98"/>
      <c r="H585" s="26"/>
      <c r="I585" s="26"/>
      <c r="J585" s="84"/>
      <c r="K585" s="20"/>
      <c r="L585" s="20"/>
    </row>
    <row r="586" ht="12.45" customHeight="1" spans="1:12">
      <c r="A586" s="99"/>
      <c r="B586" s="20"/>
      <c r="C586" s="97"/>
      <c r="D586" s="84"/>
      <c r="E586" s="20"/>
      <c r="F586" s="20"/>
      <c r="G586" s="98"/>
      <c r="H586" s="26"/>
      <c r="I586" s="26"/>
      <c r="J586" s="84"/>
      <c r="K586" s="20"/>
      <c r="L586" s="20"/>
    </row>
    <row r="587" ht="12.45" customHeight="1" spans="1:12">
      <c r="A587" s="99"/>
      <c r="B587" s="20"/>
      <c r="C587" s="97"/>
      <c r="D587" s="84"/>
      <c r="E587" s="20"/>
      <c r="F587" s="20"/>
      <c r="G587" s="98"/>
      <c r="H587" s="26"/>
      <c r="I587" s="26"/>
      <c r="J587" s="84"/>
      <c r="K587" s="20"/>
      <c r="L587" s="20"/>
    </row>
    <row r="588" ht="12.45" customHeight="1" spans="1:12">
      <c r="A588" s="99"/>
      <c r="B588" s="20"/>
      <c r="C588" s="97"/>
      <c r="D588" s="84"/>
      <c r="E588" s="20"/>
      <c r="F588" s="20"/>
      <c r="G588" s="98"/>
      <c r="H588" s="26"/>
      <c r="I588" s="26"/>
      <c r="J588" s="84"/>
      <c r="K588" s="20"/>
      <c r="L588" s="20"/>
    </row>
    <row r="589" ht="12.45" customHeight="1" spans="1:12">
      <c r="A589" s="99"/>
      <c r="B589" s="20"/>
      <c r="C589" s="97"/>
      <c r="D589" s="84"/>
      <c r="E589" s="20"/>
      <c r="F589" s="20"/>
      <c r="G589" s="98"/>
      <c r="H589" s="26"/>
      <c r="I589" s="26"/>
      <c r="J589" s="84"/>
      <c r="K589" s="20"/>
      <c r="L589" s="20"/>
    </row>
    <row r="590" ht="12.45" customHeight="1" spans="1:12">
      <c r="A590" s="99"/>
      <c r="B590" s="20"/>
      <c r="C590" s="97"/>
      <c r="D590" s="84"/>
      <c r="E590" s="20"/>
      <c r="F590" s="20"/>
      <c r="G590" s="98"/>
      <c r="H590" s="26"/>
      <c r="I590" s="26"/>
      <c r="J590" s="84"/>
      <c r="K590" s="20"/>
      <c r="L590" s="20"/>
    </row>
    <row r="591" ht="12.45" customHeight="1" spans="1:12">
      <c r="A591" s="99"/>
      <c r="B591" s="20"/>
      <c r="C591" s="97"/>
      <c r="D591" s="84"/>
      <c r="E591" s="20"/>
      <c r="F591" s="20"/>
      <c r="G591" s="98"/>
      <c r="H591" s="26"/>
      <c r="I591" s="26"/>
      <c r="J591" s="84"/>
      <c r="K591" s="20"/>
      <c r="L591" s="20"/>
    </row>
    <row r="592" ht="12.45" customHeight="1" spans="1:12">
      <c r="A592" s="99"/>
      <c r="B592" s="20"/>
      <c r="C592" s="97"/>
      <c r="D592" s="84"/>
      <c r="E592" s="20"/>
      <c r="F592" s="20"/>
      <c r="G592" s="98"/>
      <c r="H592" s="26"/>
      <c r="I592" s="26"/>
      <c r="J592" s="84"/>
      <c r="K592" s="20"/>
      <c r="L592" s="20"/>
    </row>
    <row r="593" ht="12.45" customHeight="1" spans="1:12">
      <c r="A593" s="99"/>
      <c r="B593" s="20"/>
      <c r="C593" s="97"/>
      <c r="D593" s="84"/>
      <c r="E593" s="20"/>
      <c r="F593" s="20"/>
      <c r="G593" s="98"/>
      <c r="H593" s="26"/>
      <c r="I593" s="26"/>
      <c r="J593" s="84"/>
      <c r="K593" s="20"/>
      <c r="L593" s="20"/>
    </row>
    <row r="594" ht="12.45" customHeight="1" spans="1:12">
      <c r="A594" s="99"/>
      <c r="B594" s="20"/>
      <c r="C594" s="97"/>
      <c r="D594" s="84"/>
      <c r="E594" s="20"/>
      <c r="F594" s="20"/>
      <c r="G594" s="98"/>
      <c r="H594" s="26"/>
      <c r="I594" s="26"/>
      <c r="J594" s="84"/>
      <c r="K594" s="20"/>
      <c r="L594" s="20"/>
    </row>
    <row r="595" ht="12.45" customHeight="1" spans="1:12">
      <c r="A595" s="99"/>
      <c r="B595" s="20"/>
      <c r="C595" s="97"/>
      <c r="D595" s="84"/>
      <c r="E595" s="20"/>
      <c r="F595" s="20"/>
      <c r="G595" s="98"/>
      <c r="H595" s="26"/>
      <c r="I595" s="26"/>
      <c r="J595" s="84"/>
      <c r="K595" s="20"/>
      <c r="L595" s="20"/>
    </row>
    <row r="596" ht="12.45" customHeight="1" spans="1:12">
      <c r="A596" s="99"/>
      <c r="B596" s="20"/>
      <c r="C596" s="97"/>
      <c r="D596" s="84"/>
      <c r="E596" s="20"/>
      <c r="F596" s="20"/>
      <c r="G596" s="98"/>
      <c r="H596" s="26"/>
      <c r="I596" s="26"/>
      <c r="J596" s="84"/>
      <c r="K596" s="20"/>
      <c r="L596" s="20"/>
    </row>
    <row r="597" ht="12.45" customHeight="1" spans="1:12">
      <c r="A597" s="99"/>
      <c r="B597" s="20"/>
      <c r="C597" s="97"/>
      <c r="D597" s="84"/>
      <c r="E597" s="20"/>
      <c r="F597" s="20"/>
      <c r="G597" s="98"/>
      <c r="H597" s="26"/>
      <c r="I597" s="26"/>
      <c r="J597" s="84"/>
      <c r="K597" s="20"/>
      <c r="L597" s="20"/>
    </row>
    <row r="598" ht="12.45" customHeight="1" spans="1:12">
      <c r="A598" s="99"/>
      <c r="B598" s="20"/>
      <c r="C598" s="97"/>
      <c r="D598" s="84"/>
      <c r="E598" s="20"/>
      <c r="F598" s="20"/>
      <c r="G598" s="98"/>
      <c r="H598" s="26"/>
      <c r="I598" s="26"/>
      <c r="J598" s="84"/>
      <c r="K598" s="20"/>
      <c r="L598" s="20"/>
    </row>
    <row r="599" ht="12.45" customHeight="1" spans="1:12">
      <c r="A599" s="99"/>
      <c r="B599" s="20"/>
      <c r="C599" s="97"/>
      <c r="D599" s="84"/>
      <c r="E599" s="20"/>
      <c r="F599" s="20"/>
      <c r="G599" s="98"/>
      <c r="H599" s="26"/>
      <c r="I599" s="26"/>
      <c r="J599" s="84"/>
      <c r="K599" s="20"/>
      <c r="L599" s="20"/>
    </row>
    <row r="600" ht="12.45" customHeight="1" spans="1:12">
      <c r="A600" s="99"/>
      <c r="B600" s="20"/>
      <c r="C600" s="97"/>
      <c r="D600" s="84"/>
      <c r="E600" s="20"/>
      <c r="F600" s="20"/>
      <c r="G600" s="98"/>
      <c r="H600" s="26"/>
      <c r="I600" s="26"/>
      <c r="J600" s="84"/>
      <c r="K600" s="20"/>
      <c r="L600" s="20"/>
    </row>
    <row r="601" ht="12.45" customHeight="1" spans="1:12">
      <c r="A601" s="99"/>
      <c r="B601" s="20"/>
      <c r="C601" s="97"/>
      <c r="D601" s="84"/>
      <c r="E601" s="20"/>
      <c r="F601" s="20"/>
      <c r="G601" s="98"/>
      <c r="H601" s="26"/>
      <c r="I601" s="26"/>
      <c r="J601" s="84"/>
      <c r="K601" s="20"/>
      <c r="L601" s="20"/>
    </row>
    <row r="602" ht="12.45" customHeight="1" spans="1:12">
      <c r="A602" s="99"/>
      <c r="B602" s="20"/>
      <c r="C602" s="97"/>
      <c r="D602" s="84"/>
      <c r="E602" s="20"/>
      <c r="F602" s="20"/>
      <c r="G602" s="98"/>
      <c r="H602" s="26"/>
      <c r="I602" s="26"/>
      <c r="J602" s="84"/>
      <c r="K602" s="20"/>
      <c r="L602" s="20"/>
    </row>
    <row r="603" ht="12.45" customHeight="1" spans="1:12">
      <c r="A603" s="99"/>
      <c r="B603" s="20"/>
      <c r="C603" s="97"/>
      <c r="D603" s="84"/>
      <c r="E603" s="20"/>
      <c r="F603" s="20"/>
      <c r="G603" s="98"/>
      <c r="H603" s="26"/>
      <c r="I603" s="26"/>
      <c r="J603" s="84"/>
      <c r="K603" s="20"/>
      <c r="L603" s="20"/>
    </row>
    <row r="604" ht="12.45" customHeight="1" spans="1:12">
      <c r="A604" s="99"/>
      <c r="B604" s="20"/>
      <c r="C604" s="97"/>
      <c r="D604" s="84"/>
      <c r="E604" s="20"/>
      <c r="F604" s="20"/>
      <c r="G604" s="98"/>
      <c r="H604" s="26"/>
      <c r="I604" s="26"/>
      <c r="J604" s="84"/>
      <c r="K604" s="20"/>
      <c r="L604" s="20"/>
    </row>
    <row r="605" ht="12.45" customHeight="1" spans="1:12">
      <c r="A605" s="99"/>
      <c r="B605" s="20"/>
      <c r="C605" s="97"/>
      <c r="D605" s="84"/>
      <c r="E605" s="20"/>
      <c r="F605" s="20"/>
      <c r="G605" s="98"/>
      <c r="H605" s="26"/>
      <c r="I605" s="26"/>
      <c r="J605" s="84"/>
      <c r="K605" s="20"/>
      <c r="L605" s="20"/>
    </row>
    <row r="606" ht="12.45" customHeight="1" spans="1:12">
      <c r="A606" s="99"/>
      <c r="B606" s="20"/>
      <c r="C606" s="97"/>
      <c r="D606" s="84"/>
      <c r="E606" s="20"/>
      <c r="F606" s="20"/>
      <c r="G606" s="98"/>
      <c r="H606" s="26"/>
      <c r="I606" s="26"/>
      <c r="J606" s="84"/>
      <c r="K606" s="20"/>
      <c r="L606" s="20"/>
    </row>
    <row r="607" ht="12.45" customHeight="1" spans="1:12">
      <c r="A607" s="99"/>
      <c r="B607" s="20"/>
      <c r="C607" s="97"/>
      <c r="D607" s="84"/>
      <c r="E607" s="20"/>
      <c r="F607" s="20"/>
      <c r="G607" s="98"/>
      <c r="H607" s="26"/>
      <c r="I607" s="26"/>
      <c r="J607" s="84"/>
      <c r="K607" s="20"/>
      <c r="L607" s="20"/>
    </row>
    <row r="608" ht="12.45" customHeight="1" spans="1:12">
      <c r="A608" s="99"/>
      <c r="B608" s="20"/>
      <c r="C608" s="97"/>
      <c r="D608" s="84"/>
      <c r="E608" s="20"/>
      <c r="F608" s="20"/>
      <c r="G608" s="98"/>
      <c r="H608" s="26"/>
      <c r="I608" s="26"/>
      <c r="J608" s="84"/>
      <c r="K608" s="20"/>
      <c r="L608" s="20"/>
    </row>
    <row r="609" ht="12.45" customHeight="1" spans="1:12">
      <c r="A609" s="99"/>
      <c r="B609" s="20"/>
      <c r="C609" s="97"/>
      <c r="D609" s="84"/>
      <c r="E609" s="20"/>
      <c r="F609" s="20"/>
      <c r="G609" s="98"/>
      <c r="H609" s="26"/>
      <c r="I609" s="26"/>
      <c r="J609" s="84"/>
      <c r="K609" s="20"/>
      <c r="L609" s="20"/>
    </row>
    <row r="610" ht="12.45" customHeight="1" spans="1:12">
      <c r="A610" s="99"/>
      <c r="B610" s="20"/>
      <c r="C610" s="97"/>
      <c r="D610" s="84"/>
      <c r="E610" s="20"/>
      <c r="F610" s="20"/>
      <c r="G610" s="98"/>
      <c r="H610" s="26"/>
      <c r="I610" s="26"/>
      <c r="J610" s="84"/>
      <c r="K610" s="20"/>
      <c r="L610" s="20"/>
    </row>
    <row r="611" ht="12.45" customHeight="1" spans="1:12">
      <c r="A611" s="99"/>
      <c r="B611" s="20"/>
      <c r="C611" s="97"/>
      <c r="D611" s="84"/>
      <c r="E611" s="20"/>
      <c r="F611" s="20"/>
      <c r="G611" s="98"/>
      <c r="H611" s="26"/>
      <c r="I611" s="26"/>
      <c r="J611" s="84"/>
      <c r="K611" s="20"/>
      <c r="L611" s="20"/>
    </row>
    <row r="612" ht="12.45" customHeight="1" spans="1:12">
      <c r="A612" s="99"/>
      <c r="B612" s="20"/>
      <c r="C612" s="97"/>
      <c r="D612" s="84"/>
      <c r="E612" s="20"/>
      <c r="F612" s="20"/>
      <c r="G612" s="98"/>
      <c r="H612" s="26"/>
      <c r="I612" s="26"/>
      <c r="J612" s="84"/>
      <c r="K612" s="20"/>
      <c r="L612" s="20"/>
    </row>
    <row r="613" ht="12.45" customHeight="1" spans="1:12">
      <c r="A613" s="99"/>
      <c r="B613" s="20"/>
      <c r="C613" s="97"/>
      <c r="D613" s="84"/>
      <c r="E613" s="20"/>
      <c r="F613" s="20"/>
      <c r="G613" s="98"/>
      <c r="H613" s="26"/>
      <c r="I613" s="26"/>
      <c r="J613" s="84"/>
      <c r="K613" s="20"/>
      <c r="L613" s="20"/>
    </row>
    <row r="614" ht="12.45" customHeight="1" spans="1:12">
      <c r="A614" s="99"/>
      <c r="B614" s="20"/>
      <c r="C614" s="97"/>
      <c r="D614" s="84"/>
      <c r="E614" s="20"/>
      <c r="F614" s="20"/>
      <c r="G614" s="98"/>
      <c r="H614" s="26"/>
      <c r="I614" s="26"/>
      <c r="J614" s="84"/>
      <c r="K614" s="20"/>
      <c r="L614" s="20"/>
    </row>
    <row r="615" ht="12.45" customHeight="1" spans="1:12">
      <c r="A615" s="99"/>
      <c r="B615" s="20"/>
      <c r="C615" s="97"/>
      <c r="D615" s="84"/>
      <c r="E615" s="20"/>
      <c r="F615" s="20"/>
      <c r="G615" s="98"/>
      <c r="H615" s="26"/>
      <c r="I615" s="26"/>
      <c r="J615" s="84"/>
      <c r="K615" s="20"/>
      <c r="L615" s="20"/>
    </row>
    <row r="616" ht="12.45" customHeight="1" spans="1:12">
      <c r="A616" s="99"/>
      <c r="B616" s="20"/>
      <c r="C616" s="97"/>
      <c r="D616" s="84"/>
      <c r="E616" s="20"/>
      <c r="F616" s="20"/>
      <c r="G616" s="98"/>
      <c r="H616" s="26"/>
      <c r="I616" s="26"/>
      <c r="J616" s="84"/>
      <c r="K616" s="20"/>
      <c r="L616" s="20"/>
    </row>
    <row r="617" ht="12.45" customHeight="1" spans="1:12">
      <c r="A617" s="99"/>
      <c r="B617" s="20"/>
      <c r="C617" s="97"/>
      <c r="D617" s="84"/>
      <c r="E617" s="20"/>
      <c r="F617" s="20"/>
      <c r="G617" s="98"/>
      <c r="H617" s="26"/>
      <c r="I617" s="26"/>
      <c r="J617" s="84"/>
      <c r="K617" s="20"/>
      <c r="L617" s="20"/>
    </row>
    <row r="618" ht="12.45" customHeight="1" spans="1:12">
      <c r="A618" s="99"/>
      <c r="B618" s="20"/>
      <c r="C618" s="97"/>
      <c r="D618" s="84"/>
      <c r="E618" s="20"/>
      <c r="F618" s="20"/>
      <c r="G618" s="98"/>
      <c r="H618" s="26"/>
      <c r="I618" s="26"/>
      <c r="J618" s="84"/>
      <c r="K618" s="20"/>
      <c r="L618" s="20"/>
    </row>
    <row r="619" ht="12.45" customHeight="1" spans="1:12">
      <c r="A619" s="99"/>
      <c r="B619" s="20"/>
      <c r="C619" s="97"/>
      <c r="D619" s="84"/>
      <c r="E619" s="20"/>
      <c r="F619" s="20"/>
      <c r="G619" s="98"/>
      <c r="H619" s="26"/>
      <c r="I619" s="26"/>
      <c r="J619" s="84"/>
      <c r="K619" s="20"/>
      <c r="L619" s="20"/>
    </row>
    <row r="620" ht="12.45" customHeight="1" spans="1:12">
      <c r="A620" s="99"/>
      <c r="B620" s="20"/>
      <c r="C620" s="97"/>
      <c r="D620" s="84"/>
      <c r="E620" s="20"/>
      <c r="F620" s="20"/>
      <c r="G620" s="98"/>
      <c r="H620" s="26"/>
      <c r="I620" s="26"/>
      <c r="J620" s="84"/>
      <c r="K620" s="20"/>
      <c r="L620" s="20"/>
    </row>
    <row r="621" ht="12.45" customHeight="1" spans="1:12">
      <c r="A621" s="99"/>
      <c r="B621" s="20"/>
      <c r="C621" s="97"/>
      <c r="D621" s="84"/>
      <c r="E621" s="20"/>
      <c r="F621" s="20"/>
      <c r="G621" s="98"/>
      <c r="H621" s="26"/>
      <c r="I621" s="26"/>
      <c r="J621" s="84"/>
      <c r="K621" s="20"/>
      <c r="L621" s="20"/>
    </row>
    <row r="622" ht="12.45" customHeight="1" spans="1:12">
      <c r="A622" s="99"/>
      <c r="B622" s="20"/>
      <c r="C622" s="97"/>
      <c r="D622" s="84"/>
      <c r="E622" s="20"/>
      <c r="F622" s="20"/>
      <c r="G622" s="98"/>
      <c r="H622" s="26"/>
      <c r="I622" s="26"/>
      <c r="J622" s="84"/>
      <c r="K622" s="20"/>
      <c r="L622" s="20"/>
    </row>
    <row r="623" ht="12.45" customHeight="1" spans="1:12">
      <c r="A623" s="99"/>
      <c r="B623" s="20"/>
      <c r="C623" s="97"/>
      <c r="D623" s="84"/>
      <c r="E623" s="20"/>
      <c r="F623" s="20"/>
      <c r="G623" s="98"/>
      <c r="H623" s="26"/>
      <c r="I623" s="26"/>
      <c r="J623" s="84"/>
      <c r="K623" s="20"/>
      <c r="L623" s="20"/>
    </row>
    <row r="624" ht="12.45" customHeight="1" spans="1:12">
      <c r="A624" s="99"/>
      <c r="B624" s="20"/>
      <c r="C624" s="97"/>
      <c r="D624" s="84"/>
      <c r="E624" s="20"/>
      <c r="F624" s="20"/>
      <c r="G624" s="98"/>
      <c r="H624" s="26"/>
      <c r="I624" s="26"/>
      <c r="J624" s="84"/>
      <c r="K624" s="20"/>
      <c r="L624" s="20"/>
    </row>
    <row r="625" ht="12.45" customHeight="1" spans="1:12">
      <c r="A625" s="99"/>
      <c r="B625" s="20"/>
      <c r="C625" s="97"/>
      <c r="D625" s="84"/>
      <c r="E625" s="20"/>
      <c r="F625" s="20"/>
      <c r="G625" s="98"/>
      <c r="H625" s="26"/>
      <c r="I625" s="26"/>
      <c r="J625" s="84"/>
      <c r="K625" s="20"/>
      <c r="L625" s="20"/>
    </row>
    <row r="626" ht="12.45" customHeight="1" spans="1:12">
      <c r="A626" s="99"/>
      <c r="B626" s="20"/>
      <c r="C626" s="97"/>
      <c r="D626" s="84"/>
      <c r="E626" s="20"/>
      <c r="F626" s="20"/>
      <c r="G626" s="98"/>
      <c r="H626" s="26"/>
      <c r="I626" s="26"/>
      <c r="J626" s="84"/>
      <c r="K626" s="20"/>
      <c r="L626" s="20"/>
    </row>
    <row r="627" ht="12.45" customHeight="1" spans="1:12">
      <c r="A627" s="99"/>
      <c r="B627" s="20"/>
      <c r="C627" s="97"/>
      <c r="D627" s="84"/>
      <c r="E627" s="20"/>
      <c r="F627" s="20"/>
      <c r="G627" s="98"/>
      <c r="H627" s="26"/>
      <c r="I627" s="26"/>
      <c r="J627" s="84"/>
      <c r="K627" s="20"/>
      <c r="L627" s="20"/>
    </row>
    <row r="628" ht="12.45" customHeight="1" spans="1:12">
      <c r="A628" s="99"/>
      <c r="B628" s="20"/>
      <c r="C628" s="97"/>
      <c r="D628" s="84"/>
      <c r="E628" s="20"/>
      <c r="F628" s="20"/>
      <c r="G628" s="98"/>
      <c r="H628" s="26"/>
      <c r="I628" s="26"/>
      <c r="J628" s="84"/>
      <c r="K628" s="20"/>
      <c r="L628" s="20"/>
    </row>
    <row r="629" ht="12.45" customHeight="1" spans="1:12">
      <c r="A629" s="99"/>
      <c r="B629" s="20"/>
      <c r="C629" s="97"/>
      <c r="D629" s="84"/>
      <c r="E629" s="20"/>
      <c r="F629" s="20"/>
      <c r="G629" s="98"/>
      <c r="H629" s="26"/>
      <c r="I629" s="26"/>
      <c r="J629" s="84"/>
      <c r="K629" s="20"/>
      <c r="L629" s="20"/>
    </row>
    <row r="630" ht="12.45" customHeight="1" spans="1:12">
      <c r="A630" s="99"/>
      <c r="B630" s="20"/>
      <c r="C630" s="97"/>
      <c r="D630" s="84"/>
      <c r="E630" s="20"/>
      <c r="F630" s="20"/>
      <c r="G630" s="98"/>
      <c r="H630" s="26"/>
      <c r="I630" s="26"/>
      <c r="J630" s="84"/>
      <c r="K630" s="20"/>
      <c r="L630" s="20"/>
    </row>
    <row r="631" ht="12.45" customHeight="1" spans="1:12">
      <c r="A631" s="99"/>
      <c r="B631" s="20"/>
      <c r="C631" s="97"/>
      <c r="D631" s="84"/>
      <c r="E631" s="20"/>
      <c r="F631" s="20"/>
      <c r="G631" s="98"/>
      <c r="H631" s="26"/>
      <c r="I631" s="26"/>
      <c r="J631" s="84"/>
      <c r="K631" s="20"/>
      <c r="L631" s="20"/>
    </row>
    <row r="632" ht="12.45" customHeight="1" spans="1:12">
      <c r="A632" s="99"/>
      <c r="B632" s="20"/>
      <c r="C632" s="97"/>
      <c r="D632" s="84"/>
      <c r="E632" s="20"/>
      <c r="F632" s="20"/>
      <c r="G632" s="98"/>
      <c r="H632" s="26"/>
      <c r="I632" s="26"/>
      <c r="J632" s="84"/>
      <c r="K632" s="20"/>
      <c r="L632" s="20"/>
    </row>
    <row r="633" ht="12.45" customHeight="1" spans="1:12">
      <c r="A633" s="99"/>
      <c r="B633" s="20"/>
      <c r="C633" s="97"/>
      <c r="D633" s="84"/>
      <c r="E633" s="20"/>
      <c r="F633" s="20"/>
      <c r="G633" s="98"/>
      <c r="H633" s="26"/>
      <c r="I633" s="26"/>
      <c r="J633" s="84"/>
      <c r="K633" s="20"/>
      <c r="L633" s="20"/>
    </row>
    <row r="634" ht="12.45" customHeight="1" spans="1:12">
      <c r="A634" s="99"/>
      <c r="B634" s="20"/>
      <c r="C634" s="97"/>
      <c r="D634" s="84"/>
      <c r="E634" s="20"/>
      <c r="F634" s="20"/>
      <c r="G634" s="98"/>
      <c r="H634" s="26"/>
      <c r="I634" s="26"/>
      <c r="J634" s="84"/>
      <c r="K634" s="20"/>
      <c r="L634" s="20"/>
    </row>
    <row r="635" ht="12.45" customHeight="1" spans="1:12">
      <c r="A635" s="99"/>
      <c r="B635" s="20"/>
      <c r="C635" s="97"/>
      <c r="D635" s="84"/>
      <c r="E635" s="20"/>
      <c r="F635" s="20"/>
      <c r="G635" s="98"/>
      <c r="H635" s="26"/>
      <c r="I635" s="26"/>
      <c r="J635" s="84"/>
      <c r="K635" s="20"/>
      <c r="L635" s="20"/>
    </row>
    <row r="636" ht="12.45" customHeight="1" spans="1:12">
      <c r="A636" s="99"/>
      <c r="B636" s="20"/>
      <c r="C636" s="97"/>
      <c r="D636" s="84"/>
      <c r="E636" s="20"/>
      <c r="F636" s="20"/>
      <c r="G636" s="98"/>
      <c r="H636" s="26"/>
      <c r="I636" s="26"/>
      <c r="J636" s="84"/>
      <c r="K636" s="20"/>
      <c r="L636" s="20"/>
    </row>
    <row r="637" ht="12.45" customHeight="1" spans="1:12">
      <c r="A637" s="99"/>
      <c r="B637" s="20"/>
      <c r="C637" s="97"/>
      <c r="D637" s="84"/>
      <c r="E637" s="20"/>
      <c r="F637" s="20"/>
      <c r="G637" s="98"/>
      <c r="H637" s="26"/>
      <c r="I637" s="26"/>
      <c r="J637" s="84"/>
      <c r="K637" s="20"/>
      <c r="L637" s="20"/>
    </row>
    <row r="638" ht="12.45" customHeight="1" spans="1:12">
      <c r="A638" s="99"/>
      <c r="B638" s="20"/>
      <c r="C638" s="97"/>
      <c r="D638" s="84"/>
      <c r="E638" s="20"/>
      <c r="F638" s="20"/>
      <c r="G638" s="98"/>
      <c r="H638" s="26"/>
      <c r="I638" s="26"/>
      <c r="J638" s="84"/>
      <c r="K638" s="20"/>
      <c r="L638" s="20"/>
    </row>
    <row r="639" ht="12.45" customHeight="1" spans="1:12">
      <c r="A639" s="99"/>
      <c r="B639" s="20"/>
      <c r="C639" s="97"/>
      <c r="D639" s="84"/>
      <c r="E639" s="20"/>
      <c r="F639" s="20"/>
      <c r="G639" s="98"/>
      <c r="H639" s="26"/>
      <c r="I639" s="26"/>
      <c r="J639" s="84"/>
      <c r="K639" s="20"/>
      <c r="L639" s="20"/>
    </row>
    <row r="640" ht="12.45" customHeight="1" spans="1:12">
      <c r="A640" s="99"/>
      <c r="B640" s="20"/>
      <c r="C640" s="97"/>
      <c r="D640" s="84"/>
      <c r="E640" s="20"/>
      <c r="F640" s="20"/>
      <c r="G640" s="98"/>
      <c r="H640" s="26"/>
      <c r="I640" s="26"/>
      <c r="J640" s="84"/>
      <c r="K640" s="20"/>
      <c r="L640" s="20"/>
    </row>
    <row r="641" ht="12.45" customHeight="1" spans="1:12">
      <c r="A641" s="99"/>
      <c r="B641" s="20"/>
      <c r="C641" s="97"/>
      <c r="D641" s="84"/>
      <c r="E641" s="20"/>
      <c r="F641" s="20"/>
      <c r="G641" s="98"/>
      <c r="H641" s="26"/>
      <c r="I641" s="26"/>
      <c r="J641" s="84"/>
      <c r="K641" s="20"/>
      <c r="L641" s="20"/>
    </row>
    <row r="642" ht="12.45" customHeight="1" spans="1:12">
      <c r="A642" s="99"/>
      <c r="B642" s="20"/>
      <c r="C642" s="97"/>
      <c r="D642" s="84"/>
      <c r="E642" s="20"/>
      <c r="F642" s="20"/>
      <c r="G642" s="98"/>
      <c r="H642" s="26"/>
      <c r="I642" s="26"/>
      <c r="J642" s="84"/>
      <c r="K642" s="20"/>
      <c r="L642" s="20"/>
    </row>
    <row r="643" ht="12.45" customHeight="1" spans="1:12">
      <c r="A643" s="99"/>
      <c r="B643" s="20"/>
      <c r="C643" s="97"/>
      <c r="D643" s="84"/>
      <c r="E643" s="20"/>
      <c r="F643" s="20"/>
      <c r="G643" s="98"/>
      <c r="H643" s="26"/>
      <c r="I643" s="26"/>
      <c r="J643" s="84"/>
      <c r="K643" s="20"/>
      <c r="L643" s="20"/>
    </row>
    <row r="644" ht="12.45" customHeight="1" spans="1:12">
      <c r="A644" s="99"/>
      <c r="B644" s="20"/>
      <c r="C644" s="97"/>
      <c r="D644" s="84"/>
      <c r="E644" s="20"/>
      <c r="F644" s="20"/>
      <c r="G644" s="98"/>
      <c r="H644" s="26"/>
      <c r="I644" s="26"/>
      <c r="J644" s="84"/>
      <c r="K644" s="20"/>
      <c r="L644" s="20"/>
    </row>
    <row r="645" ht="12.45" customHeight="1" spans="1:12">
      <c r="A645" s="99"/>
      <c r="B645" s="20"/>
      <c r="C645" s="97"/>
      <c r="D645" s="84"/>
      <c r="E645" s="20"/>
      <c r="F645" s="20"/>
      <c r="G645" s="98"/>
      <c r="H645" s="26"/>
      <c r="I645" s="26"/>
      <c r="J645" s="84"/>
      <c r="K645" s="20"/>
      <c r="L645" s="20"/>
    </row>
    <row r="646" ht="12.45" customHeight="1" spans="1:12">
      <c r="A646" s="99"/>
      <c r="B646" s="20"/>
      <c r="C646" s="97"/>
      <c r="D646" s="84"/>
      <c r="E646" s="20"/>
      <c r="F646" s="20"/>
      <c r="G646" s="98"/>
      <c r="H646" s="26"/>
      <c r="I646" s="26"/>
      <c r="J646" s="84"/>
      <c r="K646" s="20"/>
      <c r="L646" s="20"/>
    </row>
    <row r="647" ht="12.45" customHeight="1" spans="1:12">
      <c r="A647" s="99"/>
      <c r="B647" s="20"/>
      <c r="C647" s="97"/>
      <c r="D647" s="84"/>
      <c r="E647" s="20"/>
      <c r="F647" s="20"/>
      <c r="G647" s="98"/>
      <c r="H647" s="26"/>
      <c r="I647" s="26"/>
      <c r="J647" s="84"/>
      <c r="K647" s="20"/>
      <c r="L647" s="20"/>
    </row>
    <row r="648" ht="12.45" customHeight="1" spans="1:12">
      <c r="A648" s="99"/>
      <c r="B648" s="20"/>
      <c r="C648" s="97"/>
      <c r="D648" s="84"/>
      <c r="E648" s="20"/>
      <c r="F648" s="20"/>
      <c r="G648" s="98"/>
      <c r="H648" s="26"/>
      <c r="I648" s="26"/>
      <c r="J648" s="84"/>
      <c r="K648" s="20"/>
      <c r="L648" s="20"/>
    </row>
    <row r="649" ht="12.45" customHeight="1" spans="1:12">
      <c r="A649" s="99"/>
      <c r="B649" s="20"/>
      <c r="C649" s="97"/>
      <c r="D649" s="84"/>
      <c r="E649" s="20"/>
      <c r="F649" s="20"/>
      <c r="G649" s="98"/>
      <c r="H649" s="26"/>
      <c r="I649" s="26"/>
      <c r="J649" s="84"/>
      <c r="K649" s="20"/>
      <c r="L649" s="20"/>
    </row>
    <row r="650" ht="12.45" customHeight="1" spans="1:12">
      <c r="A650" s="99"/>
      <c r="B650" s="20"/>
      <c r="C650" s="97"/>
      <c r="D650" s="84"/>
      <c r="E650" s="20"/>
      <c r="F650" s="20"/>
      <c r="G650" s="98"/>
      <c r="H650" s="26"/>
      <c r="I650" s="26"/>
      <c r="J650" s="84"/>
      <c r="K650" s="20"/>
      <c r="L650" s="20"/>
    </row>
    <row r="651" ht="12.45" customHeight="1" spans="1:12">
      <c r="A651" s="99"/>
      <c r="B651" s="20"/>
      <c r="C651" s="97"/>
      <c r="D651" s="84"/>
      <c r="E651" s="20"/>
      <c r="F651" s="20"/>
      <c r="G651" s="98"/>
      <c r="H651" s="26"/>
      <c r="I651" s="26"/>
      <c r="J651" s="84"/>
      <c r="K651" s="20"/>
      <c r="L651" s="20"/>
    </row>
    <row r="652" ht="12.45" customHeight="1" spans="1:12">
      <c r="A652" s="99"/>
      <c r="B652" s="20"/>
      <c r="C652" s="97"/>
      <c r="D652" s="84"/>
      <c r="E652" s="20"/>
      <c r="F652" s="20"/>
      <c r="G652" s="98"/>
      <c r="H652" s="26"/>
      <c r="I652" s="26"/>
      <c r="J652" s="84"/>
      <c r="K652" s="20"/>
      <c r="L652" s="20"/>
    </row>
    <row r="653" ht="12.45" customHeight="1" spans="1:12">
      <c r="A653" s="99"/>
      <c r="B653" s="20"/>
      <c r="C653" s="97"/>
      <c r="D653" s="84"/>
      <c r="E653" s="20"/>
      <c r="F653" s="20"/>
      <c r="G653" s="98"/>
      <c r="H653" s="26"/>
      <c r="I653" s="26"/>
      <c r="J653" s="84"/>
      <c r="K653" s="20"/>
      <c r="L653" s="20"/>
    </row>
    <row r="654" ht="12.45" customHeight="1" spans="1:12">
      <c r="A654" s="99"/>
      <c r="B654" s="20"/>
      <c r="C654" s="97"/>
      <c r="D654" s="84"/>
      <c r="E654" s="20"/>
      <c r="F654" s="20"/>
      <c r="G654" s="98"/>
      <c r="H654" s="26"/>
      <c r="I654" s="26"/>
      <c r="J654" s="84"/>
      <c r="K654" s="20"/>
      <c r="L654" s="20"/>
    </row>
    <row r="655" ht="12.45" customHeight="1" spans="1:12">
      <c r="A655" s="99"/>
      <c r="B655" s="20"/>
      <c r="C655" s="97"/>
      <c r="D655" s="84"/>
      <c r="E655" s="20"/>
      <c r="F655" s="20"/>
      <c r="G655" s="98"/>
      <c r="H655" s="26"/>
      <c r="I655" s="26"/>
      <c r="J655" s="84"/>
      <c r="K655" s="20"/>
      <c r="L655" s="20"/>
    </row>
    <row r="656" ht="12.45" customHeight="1" spans="1:12">
      <c r="A656" s="99"/>
      <c r="B656" s="20"/>
      <c r="C656" s="97"/>
      <c r="D656" s="84"/>
      <c r="E656" s="20"/>
      <c r="F656" s="20"/>
      <c r="G656" s="98"/>
      <c r="H656" s="26"/>
      <c r="I656" s="26"/>
      <c r="J656" s="84"/>
      <c r="K656" s="20"/>
      <c r="L656" s="20"/>
    </row>
    <row r="657" ht="12.45" customHeight="1" spans="1:12">
      <c r="A657" s="99"/>
      <c r="B657" s="20"/>
      <c r="C657" s="97"/>
      <c r="D657" s="84"/>
      <c r="E657" s="20"/>
      <c r="F657" s="20"/>
      <c r="G657" s="98"/>
      <c r="H657" s="26"/>
      <c r="I657" s="26"/>
      <c r="J657" s="84"/>
      <c r="K657" s="20"/>
      <c r="L657" s="20"/>
    </row>
    <row r="658" ht="12.45" customHeight="1" spans="1:12">
      <c r="A658" s="99"/>
      <c r="B658" s="20"/>
      <c r="C658" s="97"/>
      <c r="D658" s="84"/>
      <c r="E658" s="20"/>
      <c r="F658" s="20"/>
      <c r="G658" s="98"/>
      <c r="H658" s="26"/>
      <c r="I658" s="26"/>
      <c r="J658" s="84"/>
      <c r="K658" s="20"/>
      <c r="L658" s="20"/>
    </row>
    <row r="659" ht="12.45" customHeight="1" spans="1:12">
      <c r="A659" s="99"/>
      <c r="B659" s="20"/>
      <c r="C659" s="97"/>
      <c r="D659" s="84"/>
      <c r="E659" s="20"/>
      <c r="F659" s="20"/>
      <c r="G659" s="98"/>
      <c r="H659" s="26"/>
      <c r="I659" s="26"/>
      <c r="J659" s="84"/>
      <c r="K659" s="20"/>
      <c r="L659" s="20"/>
    </row>
    <row r="660" ht="12.45" customHeight="1" spans="1:12">
      <c r="A660" s="99"/>
      <c r="B660" s="20"/>
      <c r="C660" s="97"/>
      <c r="D660" s="84"/>
      <c r="E660" s="20"/>
      <c r="F660" s="20"/>
      <c r="G660" s="98"/>
      <c r="H660" s="26"/>
      <c r="I660" s="26"/>
      <c r="J660" s="84"/>
      <c r="K660" s="20"/>
      <c r="L660" s="20"/>
    </row>
    <row r="661" ht="12.45" customHeight="1" spans="1:12">
      <c r="A661" s="99"/>
      <c r="B661" s="20"/>
      <c r="C661" s="97"/>
      <c r="D661" s="84"/>
      <c r="E661" s="20"/>
      <c r="F661" s="20"/>
      <c r="G661" s="98"/>
      <c r="H661" s="26"/>
      <c r="I661" s="26"/>
      <c r="J661" s="84"/>
      <c r="K661" s="20"/>
      <c r="L661" s="20"/>
    </row>
    <row r="662" ht="12.45" customHeight="1" spans="1:12">
      <c r="A662" s="99"/>
      <c r="B662" s="20"/>
      <c r="C662" s="97"/>
      <c r="D662" s="84"/>
      <c r="E662" s="20"/>
      <c r="F662" s="20"/>
      <c r="G662" s="98"/>
      <c r="H662" s="26"/>
      <c r="I662" s="26"/>
      <c r="J662" s="84"/>
      <c r="K662" s="20"/>
      <c r="L662" s="20"/>
    </row>
    <row r="663" ht="12.45" customHeight="1" spans="1:12">
      <c r="A663" s="99"/>
      <c r="B663" s="20"/>
      <c r="C663" s="97"/>
      <c r="D663" s="84"/>
      <c r="E663" s="20"/>
      <c r="F663" s="20"/>
      <c r="G663" s="98"/>
      <c r="H663" s="26"/>
      <c r="I663" s="26"/>
      <c r="J663" s="84"/>
      <c r="K663" s="20"/>
      <c r="L663" s="20"/>
    </row>
    <row r="664" ht="12.45" customHeight="1" spans="1:12">
      <c r="A664" s="99"/>
      <c r="B664" s="20"/>
      <c r="C664" s="97"/>
      <c r="D664" s="84"/>
      <c r="E664" s="20"/>
      <c r="F664" s="20"/>
      <c r="G664" s="98"/>
      <c r="H664" s="26"/>
      <c r="I664" s="26"/>
      <c r="J664" s="84"/>
      <c r="K664" s="20"/>
      <c r="L664" s="20"/>
    </row>
    <row r="665" ht="12.45" customHeight="1" spans="1:12">
      <c r="A665" s="99"/>
      <c r="B665" s="20"/>
      <c r="C665" s="97"/>
      <c r="D665" s="84"/>
      <c r="E665" s="20"/>
      <c r="F665" s="20"/>
      <c r="G665" s="98"/>
      <c r="H665" s="26"/>
      <c r="I665" s="26"/>
      <c r="J665" s="84"/>
      <c r="K665" s="20"/>
      <c r="L665" s="20"/>
    </row>
    <row r="666" ht="12.45" customHeight="1" spans="1:12">
      <c r="A666" s="99"/>
      <c r="B666" s="20"/>
      <c r="C666" s="97"/>
      <c r="D666" s="84"/>
      <c r="E666" s="20"/>
      <c r="F666" s="20"/>
      <c r="G666" s="98"/>
      <c r="H666" s="26"/>
      <c r="I666" s="26"/>
      <c r="J666" s="84"/>
      <c r="K666" s="20"/>
      <c r="L666" s="20"/>
    </row>
    <row r="667" ht="12.45" customHeight="1" spans="1:12">
      <c r="A667" s="99"/>
      <c r="B667" s="20"/>
      <c r="C667" s="97"/>
      <c r="D667" s="84"/>
      <c r="E667" s="20"/>
      <c r="F667" s="20"/>
      <c r="G667" s="98"/>
      <c r="H667" s="26"/>
      <c r="I667" s="26"/>
      <c r="J667" s="84"/>
      <c r="K667" s="20"/>
      <c r="L667" s="20"/>
    </row>
    <row r="668" ht="12.45" customHeight="1" spans="1:12">
      <c r="A668" s="99"/>
      <c r="B668" s="20"/>
      <c r="C668" s="97"/>
      <c r="D668" s="84"/>
      <c r="E668" s="20"/>
      <c r="F668" s="20"/>
      <c r="G668" s="98"/>
      <c r="H668" s="26"/>
      <c r="I668" s="26"/>
      <c r="J668" s="84"/>
      <c r="K668" s="20"/>
      <c r="L668" s="20"/>
    </row>
    <row r="669" ht="12.45" customHeight="1" spans="1:12">
      <c r="A669" s="99"/>
      <c r="B669" s="20"/>
      <c r="C669" s="97"/>
      <c r="D669" s="84"/>
      <c r="E669" s="20"/>
      <c r="F669" s="20"/>
      <c r="G669" s="98"/>
      <c r="H669" s="26"/>
      <c r="I669" s="26"/>
      <c r="J669" s="84"/>
      <c r="K669" s="20"/>
      <c r="L669" s="20"/>
    </row>
    <row r="670" ht="12.45" customHeight="1" spans="1:12">
      <c r="A670" s="99"/>
      <c r="B670" s="20"/>
      <c r="C670" s="97"/>
      <c r="D670" s="84"/>
      <c r="E670" s="20"/>
      <c r="F670" s="20"/>
      <c r="G670" s="98"/>
      <c r="H670" s="26"/>
      <c r="I670" s="26"/>
      <c r="J670" s="84"/>
      <c r="K670" s="20"/>
      <c r="L670" s="20"/>
    </row>
    <row r="671" ht="12.45" customHeight="1" spans="1:12">
      <c r="A671" s="99"/>
      <c r="B671" s="20"/>
      <c r="C671" s="97"/>
      <c r="D671" s="84"/>
      <c r="E671" s="20"/>
      <c r="F671" s="20"/>
      <c r="G671" s="98"/>
      <c r="H671" s="26"/>
      <c r="I671" s="26"/>
      <c r="J671" s="84"/>
      <c r="K671" s="20"/>
      <c r="L671" s="20"/>
    </row>
    <row r="672" ht="12.45" customHeight="1" spans="1:12">
      <c r="A672" s="99"/>
      <c r="B672" s="20"/>
      <c r="C672" s="97"/>
      <c r="D672" s="84"/>
      <c r="E672" s="20"/>
      <c r="F672" s="20"/>
      <c r="G672" s="98"/>
      <c r="H672" s="26"/>
      <c r="I672" s="26"/>
      <c r="J672" s="84"/>
      <c r="K672" s="20"/>
      <c r="L672" s="20"/>
    </row>
    <row r="673" ht="12.45" customHeight="1" spans="1:12">
      <c r="A673" s="99"/>
      <c r="B673" s="20"/>
      <c r="C673" s="97"/>
      <c r="D673" s="84"/>
      <c r="E673" s="20"/>
      <c r="F673" s="20"/>
      <c r="G673" s="98"/>
      <c r="H673" s="26"/>
      <c r="I673" s="26"/>
      <c r="J673" s="84"/>
      <c r="K673" s="20"/>
      <c r="L673" s="20"/>
    </row>
    <row r="674" ht="12.45" customHeight="1" spans="1:12">
      <c r="A674" s="99"/>
      <c r="B674" s="20"/>
      <c r="C674" s="97"/>
      <c r="D674" s="84"/>
      <c r="E674" s="20"/>
      <c r="F674" s="20"/>
      <c r="G674" s="98"/>
      <c r="H674" s="26"/>
      <c r="I674" s="26"/>
      <c r="J674" s="84"/>
      <c r="K674" s="20"/>
      <c r="L674" s="20"/>
    </row>
    <row r="675" ht="12.45" customHeight="1" spans="1:12">
      <c r="A675" s="99"/>
      <c r="B675" s="20"/>
      <c r="C675" s="97"/>
      <c r="D675" s="84"/>
      <c r="E675" s="20"/>
      <c r="F675" s="20"/>
      <c r="G675" s="98"/>
      <c r="H675" s="26"/>
      <c r="I675" s="26"/>
      <c r="J675" s="84"/>
      <c r="K675" s="20"/>
      <c r="L675" s="20"/>
    </row>
    <row r="676" ht="12.45" customHeight="1" spans="1:12">
      <c r="A676" s="99"/>
      <c r="B676" s="20"/>
      <c r="C676" s="97"/>
      <c r="D676" s="84"/>
      <c r="E676" s="20"/>
      <c r="F676" s="20"/>
      <c r="G676" s="98"/>
      <c r="H676" s="26"/>
      <c r="I676" s="26"/>
      <c r="J676" s="84"/>
      <c r="K676" s="20"/>
      <c r="L676" s="20"/>
    </row>
    <row r="677" ht="12.45" customHeight="1" spans="1:12">
      <c r="A677" s="99"/>
      <c r="B677" s="20"/>
      <c r="C677" s="97"/>
      <c r="D677" s="84"/>
      <c r="E677" s="20"/>
      <c r="F677" s="20"/>
      <c r="G677" s="98"/>
      <c r="H677" s="26"/>
      <c r="I677" s="26"/>
      <c r="J677" s="84"/>
      <c r="K677" s="20"/>
      <c r="L677" s="20"/>
    </row>
    <row r="678" ht="12.45" customHeight="1" spans="1:12">
      <c r="A678" s="99"/>
      <c r="B678" s="20"/>
      <c r="C678" s="97"/>
      <c r="D678" s="84"/>
      <c r="E678" s="20"/>
      <c r="F678" s="20"/>
      <c r="G678" s="98"/>
      <c r="H678" s="26"/>
      <c r="I678" s="26"/>
      <c r="J678" s="84"/>
      <c r="K678" s="20"/>
      <c r="L678" s="20"/>
    </row>
    <row r="679" ht="12.45" customHeight="1" spans="1:12">
      <c r="A679" s="99"/>
      <c r="B679" s="20"/>
      <c r="C679" s="97"/>
      <c r="D679" s="84"/>
      <c r="E679" s="20"/>
      <c r="F679" s="20"/>
      <c r="G679" s="98"/>
      <c r="H679" s="26"/>
      <c r="I679" s="26"/>
      <c r="J679" s="84"/>
      <c r="K679" s="20"/>
      <c r="L679" s="20"/>
    </row>
    <row r="680" ht="12.45" customHeight="1" spans="1:12">
      <c r="A680" s="99"/>
      <c r="B680" s="20"/>
      <c r="C680" s="97"/>
      <c r="D680" s="84"/>
      <c r="E680" s="20"/>
      <c r="F680" s="20"/>
      <c r="G680" s="98"/>
      <c r="H680" s="26"/>
      <c r="I680" s="26"/>
      <c r="J680" s="84"/>
      <c r="K680" s="20"/>
      <c r="L680" s="20"/>
    </row>
    <row r="681" ht="12.45" customHeight="1" spans="1:12">
      <c r="A681" s="99"/>
      <c r="B681" s="20"/>
      <c r="C681" s="97"/>
      <c r="D681" s="84"/>
      <c r="E681" s="20"/>
      <c r="F681" s="20"/>
      <c r="G681" s="98"/>
      <c r="H681" s="26"/>
      <c r="I681" s="26"/>
      <c r="J681" s="84"/>
      <c r="K681" s="20"/>
      <c r="L681" s="20"/>
    </row>
    <row r="682" ht="12.45" customHeight="1" spans="1:12">
      <c r="A682" s="99"/>
      <c r="B682" s="20"/>
      <c r="C682" s="97"/>
      <c r="D682" s="84"/>
      <c r="E682" s="20"/>
      <c r="F682" s="20"/>
      <c r="G682" s="98"/>
      <c r="H682" s="26"/>
      <c r="I682" s="26"/>
      <c r="J682" s="84"/>
      <c r="K682" s="20"/>
      <c r="L682" s="20"/>
    </row>
    <row r="683" ht="12.45" customHeight="1" spans="1:12">
      <c r="A683" s="99"/>
      <c r="B683" s="20"/>
      <c r="C683" s="97"/>
      <c r="D683" s="84"/>
      <c r="E683" s="20"/>
      <c r="F683" s="20"/>
      <c r="G683" s="98"/>
      <c r="H683" s="26"/>
      <c r="I683" s="26"/>
      <c r="J683" s="84"/>
      <c r="K683" s="20"/>
      <c r="L683" s="20"/>
    </row>
    <row r="684" ht="12.45" customHeight="1" spans="1:12">
      <c r="A684" s="99"/>
      <c r="B684" s="20"/>
      <c r="C684" s="97"/>
      <c r="D684" s="84"/>
      <c r="E684" s="20"/>
      <c r="F684" s="20"/>
      <c r="G684" s="98"/>
      <c r="H684" s="26"/>
      <c r="I684" s="26"/>
      <c r="J684" s="84"/>
      <c r="K684" s="20"/>
      <c r="L684" s="20"/>
    </row>
    <row r="685" ht="12.45" customHeight="1" spans="1:12">
      <c r="A685" s="99"/>
      <c r="B685" s="20"/>
      <c r="C685" s="97"/>
      <c r="D685" s="84"/>
      <c r="E685" s="20"/>
      <c r="F685" s="20"/>
      <c r="G685" s="98"/>
      <c r="H685" s="26"/>
      <c r="I685" s="26"/>
      <c r="J685" s="84"/>
      <c r="K685" s="20"/>
      <c r="L685" s="20"/>
    </row>
    <row r="686" ht="12.45" customHeight="1" spans="1:12">
      <c r="A686" s="99"/>
      <c r="B686" s="20"/>
      <c r="C686" s="97"/>
      <c r="D686" s="84"/>
      <c r="E686" s="20"/>
      <c r="F686" s="20"/>
      <c r="G686" s="98"/>
      <c r="H686" s="26"/>
      <c r="I686" s="26"/>
      <c r="J686" s="84"/>
      <c r="K686" s="20"/>
      <c r="L686" s="20"/>
    </row>
    <row r="687" ht="12.45" customHeight="1" spans="1:12">
      <c r="A687" s="99"/>
      <c r="B687" s="20"/>
      <c r="C687" s="97"/>
      <c r="D687" s="84"/>
      <c r="E687" s="20"/>
      <c r="F687" s="20"/>
      <c r="G687" s="98"/>
      <c r="H687" s="26"/>
      <c r="I687" s="26"/>
      <c r="J687" s="84"/>
      <c r="K687" s="20"/>
      <c r="L687" s="20"/>
    </row>
    <row r="688" ht="12.45" customHeight="1" spans="1:12">
      <c r="A688" s="99"/>
      <c r="B688" s="20"/>
      <c r="C688" s="97"/>
      <c r="D688" s="84"/>
      <c r="E688" s="20"/>
      <c r="F688" s="20"/>
      <c r="G688" s="98"/>
      <c r="H688" s="26"/>
      <c r="I688" s="26"/>
      <c r="J688" s="84"/>
      <c r="K688" s="20"/>
      <c r="L688" s="20"/>
    </row>
    <row r="689" ht="12.45" customHeight="1" spans="1:12">
      <c r="A689" s="99"/>
      <c r="B689" s="20"/>
      <c r="C689" s="97"/>
      <c r="D689" s="84"/>
      <c r="E689" s="20"/>
      <c r="F689" s="20"/>
      <c r="G689" s="98"/>
      <c r="H689" s="26"/>
      <c r="I689" s="26"/>
      <c r="J689" s="84"/>
      <c r="K689" s="20"/>
      <c r="L689" s="20"/>
    </row>
    <row r="690" ht="12.45" customHeight="1" spans="1:12">
      <c r="A690" s="99"/>
      <c r="B690" s="20"/>
      <c r="C690" s="97"/>
      <c r="D690" s="84"/>
      <c r="E690" s="20"/>
      <c r="F690" s="20"/>
      <c r="G690" s="98"/>
      <c r="H690" s="26"/>
      <c r="I690" s="26"/>
      <c r="J690" s="84"/>
      <c r="K690" s="20"/>
      <c r="L690" s="20"/>
    </row>
    <row r="691" ht="12.45" customHeight="1" spans="1:12">
      <c r="A691" s="99"/>
      <c r="B691" s="20"/>
      <c r="C691" s="97"/>
      <c r="D691" s="84"/>
      <c r="E691" s="20"/>
      <c r="F691" s="20"/>
      <c r="G691" s="98"/>
      <c r="H691" s="26"/>
      <c r="I691" s="26"/>
      <c r="J691" s="84"/>
      <c r="K691" s="20"/>
      <c r="L691" s="20"/>
    </row>
    <row r="692" ht="12.45" customHeight="1" spans="1:12">
      <c r="A692" s="99"/>
      <c r="B692" s="20"/>
      <c r="C692" s="97"/>
      <c r="D692" s="84"/>
      <c r="E692" s="20"/>
      <c r="F692" s="20"/>
      <c r="G692" s="98"/>
      <c r="H692" s="26"/>
      <c r="I692" s="26"/>
      <c r="J692" s="84"/>
      <c r="K692" s="20"/>
      <c r="L692" s="20"/>
    </row>
    <row r="693" ht="12.45" customHeight="1" spans="1:12">
      <c r="A693" s="99"/>
      <c r="B693" s="20"/>
      <c r="C693" s="97"/>
      <c r="D693" s="84"/>
      <c r="E693" s="20"/>
      <c r="F693" s="20"/>
      <c r="G693" s="98"/>
      <c r="H693" s="26"/>
      <c r="I693" s="26"/>
      <c r="J693" s="84"/>
      <c r="K693" s="20"/>
      <c r="L693" s="20"/>
    </row>
    <row r="694" ht="12.45" customHeight="1" spans="1:12">
      <c r="A694" s="99"/>
      <c r="B694" s="20"/>
      <c r="C694" s="97"/>
      <c r="D694" s="84"/>
      <c r="E694" s="20"/>
      <c r="F694" s="20"/>
      <c r="G694" s="98"/>
      <c r="H694" s="26"/>
      <c r="I694" s="26"/>
      <c r="J694" s="84"/>
      <c r="K694" s="20"/>
      <c r="L694" s="20"/>
    </row>
    <row r="695" ht="12.45" customHeight="1" spans="1:12">
      <c r="A695" s="99"/>
      <c r="B695" s="20"/>
      <c r="C695" s="97"/>
      <c r="D695" s="84"/>
      <c r="E695" s="20"/>
      <c r="F695" s="20"/>
      <c r="G695" s="98"/>
      <c r="H695" s="26"/>
      <c r="I695" s="26"/>
      <c r="J695" s="84"/>
      <c r="K695" s="20"/>
      <c r="L695" s="20"/>
    </row>
    <row r="696" ht="12.45" customHeight="1" spans="1:12">
      <c r="A696" s="99"/>
      <c r="B696" s="20"/>
      <c r="C696" s="97"/>
      <c r="D696" s="84"/>
      <c r="E696" s="20"/>
      <c r="F696" s="20"/>
      <c r="G696" s="98"/>
      <c r="H696" s="26"/>
      <c r="I696" s="26"/>
      <c r="J696" s="84"/>
      <c r="K696" s="20"/>
      <c r="L696" s="20"/>
    </row>
    <row r="697" ht="12.45" customHeight="1" spans="1:12">
      <c r="A697" s="99"/>
      <c r="B697" s="20"/>
      <c r="C697" s="97"/>
      <c r="D697" s="84"/>
      <c r="E697" s="20"/>
      <c r="F697" s="20"/>
      <c r="G697" s="98"/>
      <c r="H697" s="26"/>
      <c r="I697" s="26"/>
      <c r="J697" s="84"/>
      <c r="K697" s="20"/>
      <c r="L697" s="20"/>
    </row>
    <row r="698" ht="12.45" customHeight="1" spans="1:12">
      <c r="A698" s="99"/>
      <c r="B698" s="20"/>
      <c r="C698" s="97"/>
      <c r="D698" s="84"/>
      <c r="E698" s="20"/>
      <c r="F698" s="20"/>
      <c r="G698" s="98"/>
      <c r="H698" s="26"/>
      <c r="I698" s="26"/>
      <c r="J698" s="84"/>
      <c r="K698" s="20"/>
      <c r="L698" s="20"/>
    </row>
    <row r="699" ht="12.45" customHeight="1" spans="1:12">
      <c r="A699" s="99"/>
      <c r="B699" s="20"/>
      <c r="C699" s="97"/>
      <c r="D699" s="84"/>
      <c r="E699" s="20"/>
      <c r="F699" s="20"/>
      <c r="G699" s="98"/>
      <c r="H699" s="26"/>
      <c r="I699" s="26"/>
      <c r="J699" s="84"/>
      <c r="K699" s="20"/>
      <c r="L699" s="20"/>
    </row>
    <row r="700" ht="12.45" customHeight="1" spans="1:12">
      <c r="A700" s="99"/>
      <c r="B700" s="20"/>
      <c r="C700" s="97"/>
      <c r="D700" s="84"/>
      <c r="E700" s="20"/>
      <c r="F700" s="20"/>
      <c r="G700" s="98"/>
      <c r="H700" s="26"/>
      <c r="I700" s="26"/>
      <c r="J700" s="84"/>
      <c r="K700" s="20"/>
      <c r="L700" s="20"/>
    </row>
    <row r="701" ht="12.45" customHeight="1" spans="1:12">
      <c r="A701" s="99"/>
      <c r="B701" s="20"/>
      <c r="C701" s="97"/>
      <c r="D701" s="84"/>
      <c r="E701" s="20"/>
      <c r="F701" s="20"/>
      <c r="G701" s="98"/>
      <c r="H701" s="26"/>
      <c r="I701" s="26"/>
      <c r="J701" s="84"/>
      <c r="K701" s="20"/>
      <c r="L701" s="20"/>
    </row>
    <row r="702" ht="12.45" customHeight="1" spans="1:12">
      <c r="A702" s="99"/>
      <c r="B702" s="20"/>
      <c r="C702" s="97"/>
      <c r="D702" s="84"/>
      <c r="E702" s="20"/>
      <c r="F702" s="20"/>
      <c r="G702" s="98"/>
      <c r="H702" s="26"/>
      <c r="I702" s="26"/>
      <c r="J702" s="84"/>
      <c r="K702" s="20"/>
      <c r="L702" s="20"/>
    </row>
    <row r="703" ht="12.45" customHeight="1" spans="1:12">
      <c r="A703" s="99"/>
      <c r="B703" s="20"/>
      <c r="C703" s="97"/>
      <c r="D703" s="84"/>
      <c r="E703" s="20"/>
      <c r="F703" s="20"/>
      <c r="G703" s="98"/>
      <c r="H703" s="26"/>
      <c r="I703" s="26"/>
      <c r="J703" s="84"/>
      <c r="K703" s="20"/>
      <c r="L703" s="20"/>
    </row>
    <row r="704" ht="12.45" customHeight="1" spans="1:12">
      <c r="A704" s="99"/>
      <c r="B704" s="20"/>
      <c r="C704" s="97"/>
      <c r="D704" s="84"/>
      <c r="E704" s="20"/>
      <c r="F704" s="20"/>
      <c r="G704" s="98"/>
      <c r="H704" s="26"/>
      <c r="I704" s="26"/>
      <c r="J704" s="84"/>
      <c r="K704" s="20"/>
      <c r="L704" s="20"/>
    </row>
    <row r="705" ht="12.45" customHeight="1" spans="1:12">
      <c r="A705" s="99"/>
      <c r="B705" s="20"/>
      <c r="C705" s="97"/>
      <c r="D705" s="84"/>
      <c r="E705" s="20"/>
      <c r="F705" s="20"/>
      <c r="G705" s="98"/>
      <c r="H705" s="26"/>
      <c r="I705" s="26"/>
      <c r="J705" s="84"/>
      <c r="K705" s="20"/>
      <c r="L705" s="20"/>
    </row>
    <row r="706" ht="12.45" customHeight="1" spans="1:12">
      <c r="A706" s="99"/>
      <c r="B706" s="20"/>
      <c r="C706" s="97"/>
      <c r="D706" s="84"/>
      <c r="E706" s="20"/>
      <c r="F706" s="20"/>
      <c r="G706" s="98"/>
      <c r="H706" s="26"/>
      <c r="I706" s="26"/>
      <c r="J706" s="84"/>
      <c r="K706" s="20"/>
      <c r="L706" s="20"/>
    </row>
    <row r="707" ht="12.45" customHeight="1" spans="1:12">
      <c r="A707" s="99"/>
      <c r="B707" s="20"/>
      <c r="C707" s="97"/>
      <c r="D707" s="84"/>
      <c r="E707" s="20"/>
      <c r="F707" s="20"/>
      <c r="G707" s="98"/>
      <c r="H707" s="26"/>
      <c r="I707" s="26"/>
      <c r="J707" s="84"/>
      <c r="K707" s="20"/>
      <c r="L707" s="20"/>
    </row>
    <row r="708" ht="12.45" customHeight="1" spans="1:12">
      <c r="A708" s="99"/>
      <c r="B708" s="20"/>
      <c r="C708" s="97"/>
      <c r="D708" s="84"/>
      <c r="E708" s="20"/>
      <c r="F708" s="20"/>
      <c r="G708" s="98"/>
      <c r="H708" s="26"/>
      <c r="I708" s="26"/>
      <c r="J708" s="84"/>
      <c r="K708" s="20"/>
      <c r="L708" s="20"/>
    </row>
    <row r="709" ht="12.45" customHeight="1" spans="1:12">
      <c r="A709" s="99"/>
      <c r="B709" s="20"/>
      <c r="C709" s="97"/>
      <c r="D709" s="84"/>
      <c r="E709" s="20"/>
      <c r="F709" s="20"/>
      <c r="G709" s="98"/>
      <c r="H709" s="26"/>
      <c r="I709" s="26"/>
      <c r="J709" s="84"/>
      <c r="K709" s="20"/>
      <c r="L709" s="20"/>
    </row>
    <row r="710" ht="12.45" customHeight="1" spans="1:12">
      <c r="A710" s="99"/>
      <c r="B710" s="20"/>
      <c r="C710" s="97"/>
      <c r="D710" s="84"/>
      <c r="E710" s="20"/>
      <c r="F710" s="20"/>
      <c r="G710" s="98"/>
      <c r="H710" s="26"/>
      <c r="I710" s="26"/>
      <c r="J710" s="84"/>
      <c r="K710" s="20"/>
      <c r="L710" s="20"/>
    </row>
    <row r="711" ht="12.45" customHeight="1" spans="1:12">
      <c r="A711" s="99"/>
      <c r="B711" s="20"/>
      <c r="C711" s="97"/>
      <c r="D711" s="84"/>
      <c r="E711" s="20"/>
      <c r="F711" s="20"/>
      <c r="G711" s="98"/>
      <c r="H711" s="26"/>
      <c r="I711" s="26"/>
      <c r="J711" s="84"/>
      <c r="K711" s="20"/>
      <c r="L711" s="20"/>
    </row>
    <row r="712" ht="12.45" customHeight="1" spans="1:12">
      <c r="A712" s="99"/>
      <c r="B712" s="20"/>
      <c r="C712" s="97"/>
      <c r="D712" s="84"/>
      <c r="E712" s="20"/>
      <c r="F712" s="20"/>
      <c r="G712" s="98"/>
      <c r="H712" s="26"/>
      <c r="I712" s="26"/>
      <c r="J712" s="84"/>
      <c r="K712" s="20"/>
      <c r="L712" s="20"/>
    </row>
    <row r="713" ht="12.45" customHeight="1" spans="1:12">
      <c r="A713" s="99"/>
      <c r="B713" s="20"/>
      <c r="C713" s="97"/>
      <c r="D713" s="84"/>
      <c r="E713" s="20"/>
      <c r="F713" s="20"/>
      <c r="G713" s="98"/>
      <c r="H713" s="26"/>
      <c r="I713" s="26"/>
      <c r="J713" s="84"/>
      <c r="K713" s="20"/>
      <c r="L713" s="20"/>
    </row>
    <row r="714" ht="12.45" customHeight="1" spans="1:12">
      <c r="A714" s="99"/>
      <c r="B714" s="20"/>
      <c r="C714" s="97"/>
      <c r="D714" s="84"/>
      <c r="E714" s="20"/>
      <c r="F714" s="20"/>
      <c r="G714" s="98"/>
      <c r="H714" s="26"/>
      <c r="I714" s="26"/>
      <c r="J714" s="84"/>
      <c r="K714" s="20"/>
      <c r="L714" s="20"/>
    </row>
    <row r="715" ht="12.45" customHeight="1" spans="1:12">
      <c r="A715" s="99"/>
      <c r="B715" s="20"/>
      <c r="C715" s="97"/>
      <c r="D715" s="84"/>
      <c r="E715" s="20"/>
      <c r="F715" s="20"/>
      <c r="G715" s="98"/>
      <c r="H715" s="26"/>
      <c r="I715" s="26"/>
      <c r="J715" s="84"/>
      <c r="K715" s="20"/>
      <c r="L715" s="20"/>
    </row>
    <row r="716" ht="12.45" customHeight="1" spans="1:12">
      <c r="A716" s="99"/>
      <c r="B716" s="20"/>
      <c r="C716" s="97"/>
      <c r="D716" s="84"/>
      <c r="E716" s="20"/>
      <c r="F716" s="20"/>
      <c r="G716" s="98"/>
      <c r="H716" s="26"/>
      <c r="I716" s="26"/>
      <c r="J716" s="84"/>
      <c r="K716" s="20"/>
      <c r="L716" s="20"/>
    </row>
    <row r="717" ht="12.45" customHeight="1" spans="1:12">
      <c r="A717" s="99"/>
      <c r="B717" s="20"/>
      <c r="C717" s="97"/>
      <c r="D717" s="84"/>
      <c r="E717" s="20"/>
      <c r="F717" s="20"/>
      <c r="G717" s="98"/>
      <c r="H717" s="26"/>
      <c r="I717" s="26"/>
      <c r="J717" s="84"/>
      <c r="K717" s="20"/>
      <c r="L717" s="20"/>
    </row>
    <row r="718" ht="12.45" customHeight="1" spans="1:12">
      <c r="A718" s="99"/>
      <c r="B718" s="20"/>
      <c r="C718" s="97"/>
      <c r="D718" s="84"/>
      <c r="E718" s="20"/>
      <c r="F718" s="20"/>
      <c r="G718" s="98"/>
      <c r="H718" s="26"/>
      <c r="I718" s="26"/>
      <c r="J718" s="84"/>
      <c r="K718" s="20"/>
      <c r="L718" s="20"/>
    </row>
    <row r="719" ht="12.45" customHeight="1" spans="1:12">
      <c r="A719" s="99"/>
      <c r="B719" s="20"/>
      <c r="C719" s="97"/>
      <c r="D719" s="84"/>
      <c r="E719" s="20"/>
      <c r="F719" s="20"/>
      <c r="G719" s="98"/>
      <c r="H719" s="26"/>
      <c r="I719" s="26"/>
      <c r="J719" s="84"/>
      <c r="K719" s="20"/>
      <c r="L719" s="20"/>
    </row>
    <row r="720" ht="12.45" customHeight="1" spans="1:12">
      <c r="A720" s="99"/>
      <c r="B720" s="20"/>
      <c r="C720" s="97"/>
      <c r="D720" s="84"/>
      <c r="E720" s="20"/>
      <c r="F720" s="20"/>
      <c r="G720" s="98"/>
      <c r="H720" s="26"/>
      <c r="I720" s="26"/>
      <c r="J720" s="84"/>
      <c r="K720" s="20"/>
      <c r="L720" s="20"/>
    </row>
    <row r="721" ht="12.45" customHeight="1" spans="1:12">
      <c r="A721" s="99"/>
      <c r="B721" s="20"/>
      <c r="C721" s="97"/>
      <c r="D721" s="84"/>
      <c r="E721" s="20"/>
      <c r="F721" s="20"/>
      <c r="G721" s="98"/>
      <c r="H721" s="26"/>
      <c r="I721" s="26"/>
      <c r="J721" s="84"/>
      <c r="K721" s="20"/>
      <c r="L721" s="20"/>
    </row>
    <row r="722" ht="12.45" customHeight="1" spans="1:12">
      <c r="A722" s="99"/>
      <c r="B722" s="20"/>
      <c r="C722" s="97"/>
      <c r="D722" s="84"/>
      <c r="E722" s="20"/>
      <c r="F722" s="20"/>
      <c r="G722" s="98"/>
      <c r="H722" s="26"/>
      <c r="I722" s="26"/>
      <c r="J722" s="84"/>
      <c r="K722" s="20"/>
      <c r="L722" s="20"/>
    </row>
    <row r="723" ht="12.45" customHeight="1" spans="1:12">
      <c r="A723" s="99"/>
      <c r="B723" s="20"/>
      <c r="C723" s="97"/>
      <c r="D723" s="84"/>
      <c r="E723" s="20"/>
      <c r="F723" s="20"/>
      <c r="G723" s="98"/>
      <c r="H723" s="26"/>
      <c r="I723" s="26"/>
      <c r="J723" s="84"/>
      <c r="K723" s="20"/>
      <c r="L723" s="20"/>
    </row>
    <row r="724" ht="12.45" customHeight="1" spans="1:12">
      <c r="A724" s="99"/>
      <c r="B724" s="20"/>
      <c r="C724" s="97"/>
      <c r="D724" s="84"/>
      <c r="E724" s="20"/>
      <c r="F724" s="20"/>
      <c r="G724" s="98"/>
      <c r="H724" s="26"/>
      <c r="I724" s="26"/>
      <c r="J724" s="84"/>
      <c r="K724" s="20"/>
      <c r="L724" s="20"/>
    </row>
    <row r="725" ht="12.45" customHeight="1" spans="1:12">
      <c r="A725" s="99"/>
      <c r="B725" s="20"/>
      <c r="C725" s="97"/>
      <c r="D725" s="84"/>
      <c r="E725" s="20"/>
      <c r="F725" s="20"/>
      <c r="G725" s="98"/>
      <c r="H725" s="26"/>
      <c r="I725" s="26"/>
      <c r="J725" s="84"/>
      <c r="K725" s="20"/>
      <c r="L725" s="20"/>
    </row>
    <row r="726" ht="12.45" customHeight="1" spans="1:12">
      <c r="A726" s="99"/>
      <c r="B726" s="20"/>
      <c r="C726" s="97"/>
      <c r="D726" s="84"/>
      <c r="E726" s="20"/>
      <c r="F726" s="20"/>
      <c r="G726" s="98"/>
      <c r="H726" s="26"/>
      <c r="I726" s="26"/>
      <c r="J726" s="84"/>
      <c r="K726" s="20"/>
      <c r="L726" s="20"/>
    </row>
    <row r="727" ht="12.45" customHeight="1" spans="1:12">
      <c r="A727" s="99"/>
      <c r="B727" s="20"/>
      <c r="C727" s="97"/>
      <c r="D727" s="84"/>
      <c r="E727" s="20"/>
      <c r="F727" s="20"/>
      <c r="G727" s="98"/>
      <c r="H727" s="26"/>
      <c r="I727" s="26"/>
      <c r="J727" s="84"/>
      <c r="K727" s="20"/>
      <c r="L727" s="20"/>
    </row>
    <row r="728" ht="12.45" customHeight="1" spans="1:12">
      <c r="A728" s="99"/>
      <c r="B728" s="20"/>
      <c r="C728" s="97"/>
      <c r="D728" s="84"/>
      <c r="E728" s="20"/>
      <c r="F728" s="20"/>
      <c r="G728" s="98"/>
      <c r="H728" s="26"/>
      <c r="I728" s="26"/>
      <c r="J728" s="84"/>
      <c r="K728" s="20"/>
      <c r="L728" s="20"/>
    </row>
    <row r="729" ht="12.45" customHeight="1" spans="1:12">
      <c r="A729" s="99"/>
      <c r="B729" s="20"/>
      <c r="C729" s="97"/>
      <c r="D729" s="84"/>
      <c r="E729" s="20"/>
      <c r="F729" s="20"/>
      <c r="G729" s="98"/>
      <c r="H729" s="26"/>
      <c r="I729" s="26"/>
      <c r="J729" s="84"/>
      <c r="K729" s="20"/>
      <c r="L729" s="20"/>
    </row>
    <row r="730" ht="12.45" customHeight="1" spans="1:12">
      <c r="A730" s="99"/>
      <c r="B730" s="20"/>
      <c r="C730" s="97"/>
      <c r="D730" s="84"/>
      <c r="E730" s="20"/>
      <c r="F730" s="20"/>
      <c r="G730" s="98"/>
      <c r="H730" s="26"/>
      <c r="I730" s="26"/>
      <c r="J730" s="84"/>
      <c r="K730" s="20"/>
      <c r="L730" s="20"/>
    </row>
    <row r="731" ht="12.45" customHeight="1" spans="1:12">
      <c r="A731" s="99"/>
      <c r="B731" s="20"/>
      <c r="C731" s="97"/>
      <c r="D731" s="84"/>
      <c r="E731" s="20"/>
      <c r="F731" s="20"/>
      <c r="G731" s="98"/>
      <c r="H731" s="26"/>
      <c r="I731" s="26"/>
      <c r="J731" s="84"/>
      <c r="K731" s="20"/>
      <c r="L731" s="20"/>
    </row>
    <row r="732" ht="12.45" customHeight="1" spans="1:12">
      <c r="A732" s="99"/>
      <c r="B732" s="20"/>
      <c r="C732" s="97"/>
      <c r="D732" s="84"/>
      <c r="E732" s="20"/>
      <c r="F732" s="20"/>
      <c r="G732" s="98"/>
      <c r="H732" s="26"/>
      <c r="I732" s="26"/>
      <c r="J732" s="84"/>
      <c r="K732" s="20"/>
      <c r="L732" s="20"/>
    </row>
    <row r="733" ht="12.45" customHeight="1" spans="1:12">
      <c r="A733" s="99"/>
      <c r="B733" s="20"/>
      <c r="C733" s="97"/>
      <c r="D733" s="84"/>
      <c r="E733" s="20"/>
      <c r="F733" s="20"/>
      <c r="G733" s="98"/>
      <c r="H733" s="26"/>
      <c r="I733" s="26"/>
      <c r="J733" s="84"/>
      <c r="K733" s="20"/>
      <c r="L733" s="20"/>
    </row>
    <row r="734" ht="12.45" customHeight="1" spans="1:12">
      <c r="A734" s="99"/>
      <c r="B734" s="20"/>
      <c r="C734" s="97"/>
      <c r="D734" s="84"/>
      <c r="E734" s="20"/>
      <c r="F734" s="20"/>
      <c r="G734" s="98"/>
      <c r="H734" s="26"/>
      <c r="I734" s="26"/>
      <c r="J734" s="84"/>
      <c r="K734" s="20"/>
      <c r="L734" s="20"/>
    </row>
    <row r="735" ht="12.45" customHeight="1" spans="1:12">
      <c r="A735" s="99"/>
      <c r="B735" s="20"/>
      <c r="C735" s="97"/>
      <c r="D735" s="84"/>
      <c r="E735" s="20"/>
      <c r="F735" s="20"/>
      <c r="G735" s="98"/>
      <c r="H735" s="26"/>
      <c r="I735" s="26"/>
      <c r="J735" s="84"/>
      <c r="K735" s="20"/>
      <c r="L735" s="20"/>
    </row>
    <row r="736" ht="12.45" customHeight="1" spans="1:12">
      <c r="A736" s="99"/>
      <c r="B736" s="20"/>
      <c r="C736" s="97"/>
      <c r="D736" s="84"/>
      <c r="E736" s="20"/>
      <c r="F736" s="20"/>
      <c r="G736" s="98"/>
      <c r="H736" s="26"/>
      <c r="I736" s="26"/>
      <c r="J736" s="84"/>
      <c r="K736" s="20"/>
      <c r="L736" s="20"/>
    </row>
    <row r="737" ht="12.45" customHeight="1" spans="1:12">
      <c r="A737" s="99"/>
      <c r="B737" s="20"/>
      <c r="C737" s="97"/>
      <c r="D737" s="84"/>
      <c r="E737" s="20"/>
      <c r="F737" s="20"/>
      <c r="G737" s="98"/>
      <c r="H737" s="26"/>
      <c r="I737" s="26"/>
      <c r="J737" s="84"/>
      <c r="K737" s="20"/>
      <c r="L737" s="20"/>
    </row>
    <row r="738" ht="12.45" customHeight="1" spans="1:12">
      <c r="A738" s="99"/>
      <c r="B738" s="20"/>
      <c r="C738" s="97"/>
      <c r="D738" s="84"/>
      <c r="E738" s="20"/>
      <c r="F738" s="20"/>
      <c r="G738" s="98"/>
      <c r="H738" s="26"/>
      <c r="I738" s="26"/>
      <c r="J738" s="84"/>
      <c r="K738" s="20"/>
      <c r="L738" s="20"/>
    </row>
    <row r="739" ht="12.45" customHeight="1" spans="1:12">
      <c r="A739" s="99"/>
      <c r="B739" s="20"/>
      <c r="C739" s="97"/>
      <c r="D739" s="84"/>
      <c r="E739" s="20"/>
      <c r="F739" s="20"/>
      <c r="G739" s="98"/>
      <c r="H739" s="26"/>
      <c r="I739" s="26"/>
      <c r="J739" s="84"/>
      <c r="K739" s="20"/>
      <c r="L739" s="20"/>
    </row>
    <row r="740" ht="12.45" customHeight="1" spans="1:12">
      <c r="A740" s="99"/>
      <c r="B740" s="20"/>
      <c r="C740" s="97"/>
      <c r="D740" s="84"/>
      <c r="E740" s="20"/>
      <c r="F740" s="20"/>
      <c r="G740" s="98"/>
      <c r="H740" s="26"/>
      <c r="I740" s="26"/>
      <c r="J740" s="84"/>
      <c r="K740" s="20"/>
      <c r="L740" s="20"/>
    </row>
    <row r="741" ht="12.45" customHeight="1" spans="1:12">
      <c r="A741" s="99"/>
      <c r="B741" s="20"/>
      <c r="C741" s="97"/>
      <c r="D741" s="84"/>
      <c r="E741" s="20"/>
      <c r="F741" s="20"/>
      <c r="G741" s="98"/>
      <c r="H741" s="26"/>
      <c r="I741" s="26"/>
      <c r="J741" s="84"/>
      <c r="K741" s="20"/>
      <c r="L741" s="20"/>
    </row>
    <row r="742" ht="12.45" customHeight="1" spans="1:12">
      <c r="A742" s="99"/>
      <c r="B742" s="20"/>
      <c r="C742" s="97"/>
      <c r="D742" s="84"/>
      <c r="E742" s="20"/>
      <c r="F742" s="20"/>
      <c r="G742" s="98"/>
      <c r="H742" s="26"/>
      <c r="I742" s="26"/>
      <c r="J742" s="84"/>
      <c r="K742" s="20"/>
      <c r="L742" s="20"/>
    </row>
    <row r="743" ht="12.45" customHeight="1" spans="1:12">
      <c r="A743" s="99"/>
      <c r="B743" s="20"/>
      <c r="C743" s="97"/>
      <c r="D743" s="84"/>
      <c r="E743" s="20"/>
      <c r="F743" s="20"/>
      <c r="G743" s="98"/>
      <c r="H743" s="26"/>
      <c r="I743" s="26"/>
      <c r="J743" s="84"/>
      <c r="K743" s="20"/>
      <c r="L743" s="20"/>
    </row>
    <row r="744" ht="12.45" customHeight="1" spans="1:12">
      <c r="A744" s="99"/>
      <c r="B744" s="20"/>
      <c r="C744" s="97"/>
      <c r="D744" s="84"/>
      <c r="E744" s="20"/>
      <c r="F744" s="20"/>
      <c r="G744" s="98"/>
      <c r="H744" s="26"/>
      <c r="I744" s="26"/>
      <c r="J744" s="84"/>
      <c r="K744" s="20"/>
      <c r="L744" s="20"/>
    </row>
    <row r="745" ht="12.45" customHeight="1" spans="1:12">
      <c r="A745" s="99"/>
      <c r="B745" s="20"/>
      <c r="C745" s="97"/>
      <c r="D745" s="84"/>
      <c r="E745" s="20"/>
      <c r="F745" s="20"/>
      <c r="G745" s="98"/>
      <c r="H745" s="26"/>
      <c r="I745" s="26"/>
      <c r="J745" s="84"/>
      <c r="K745" s="20"/>
      <c r="L745" s="20"/>
    </row>
    <row r="746" ht="12.45" customHeight="1" spans="1:12">
      <c r="A746" s="99"/>
      <c r="B746" s="20"/>
      <c r="C746" s="97"/>
      <c r="D746" s="84"/>
      <c r="E746" s="20"/>
      <c r="F746" s="20"/>
      <c r="G746" s="98"/>
      <c r="H746" s="26"/>
      <c r="I746" s="26"/>
      <c r="J746" s="84"/>
      <c r="K746" s="20"/>
      <c r="L746" s="20"/>
    </row>
    <row r="747" ht="12.45" customHeight="1" spans="1:12">
      <c r="A747" s="99"/>
      <c r="B747" s="20"/>
      <c r="C747" s="97"/>
      <c r="D747" s="84"/>
      <c r="E747" s="20"/>
      <c r="F747" s="20"/>
      <c r="G747" s="98"/>
      <c r="H747" s="26"/>
      <c r="I747" s="26"/>
      <c r="J747" s="84"/>
      <c r="K747" s="20"/>
      <c r="L747" s="20"/>
    </row>
    <row r="748" ht="12.45" customHeight="1" spans="1:12">
      <c r="A748" s="99"/>
      <c r="B748" s="20"/>
      <c r="C748" s="97"/>
      <c r="D748" s="84"/>
      <c r="E748" s="20"/>
      <c r="F748" s="20"/>
      <c r="G748" s="98"/>
      <c r="H748" s="26"/>
      <c r="I748" s="26"/>
      <c r="J748" s="84"/>
      <c r="K748" s="20"/>
      <c r="L748" s="20"/>
    </row>
    <row r="749" ht="12.45" customHeight="1" spans="1:12">
      <c r="A749" s="99"/>
      <c r="B749" s="20"/>
      <c r="C749" s="97"/>
      <c r="D749" s="84"/>
      <c r="E749" s="20"/>
      <c r="F749" s="20"/>
      <c r="G749" s="98"/>
      <c r="H749" s="26"/>
      <c r="I749" s="26"/>
      <c r="J749" s="84"/>
      <c r="K749" s="20"/>
      <c r="L749" s="20"/>
    </row>
    <row r="750" ht="12.45" customHeight="1" spans="1:12">
      <c r="A750" s="99"/>
      <c r="B750" s="20"/>
      <c r="C750" s="97"/>
      <c r="D750" s="84"/>
      <c r="E750" s="20"/>
      <c r="F750" s="20"/>
      <c r="G750" s="98"/>
      <c r="H750" s="26"/>
      <c r="I750" s="26"/>
      <c r="J750" s="84"/>
      <c r="K750" s="20"/>
      <c r="L750" s="20"/>
    </row>
    <row r="751" ht="12.45" customHeight="1" spans="1:12">
      <c r="A751" s="99"/>
      <c r="B751" s="20"/>
      <c r="C751" s="97"/>
      <c r="D751" s="84"/>
      <c r="E751" s="20"/>
      <c r="F751" s="20"/>
      <c r="G751" s="98"/>
      <c r="H751" s="26"/>
      <c r="I751" s="26"/>
      <c r="J751" s="84"/>
      <c r="K751" s="20"/>
      <c r="L751" s="20"/>
    </row>
    <row r="752" ht="12.45" customHeight="1" spans="1:12">
      <c r="A752" s="99"/>
      <c r="B752" s="20"/>
      <c r="C752" s="97"/>
      <c r="D752" s="84"/>
      <c r="E752" s="20"/>
      <c r="F752" s="20"/>
      <c r="G752" s="98"/>
      <c r="H752" s="26"/>
      <c r="I752" s="26"/>
      <c r="J752" s="84"/>
      <c r="K752" s="20"/>
      <c r="L752" s="20"/>
    </row>
    <row r="753" ht="12.45" customHeight="1" spans="1:12">
      <c r="A753" s="99"/>
      <c r="B753" s="20"/>
      <c r="C753" s="97"/>
      <c r="D753" s="84"/>
      <c r="E753" s="20"/>
      <c r="F753" s="20"/>
      <c r="G753" s="98"/>
      <c r="H753" s="26"/>
      <c r="I753" s="26"/>
      <c r="J753" s="84"/>
      <c r="K753" s="20"/>
      <c r="L753" s="20"/>
    </row>
    <row r="754" ht="12.45" customHeight="1" spans="1:12">
      <c r="A754" s="99"/>
      <c r="B754" s="20"/>
      <c r="C754" s="97"/>
      <c r="D754" s="84"/>
      <c r="E754" s="20"/>
      <c r="F754" s="20"/>
      <c r="G754" s="98"/>
      <c r="H754" s="26"/>
      <c r="I754" s="26"/>
      <c r="J754" s="84"/>
      <c r="K754" s="20"/>
      <c r="L754" s="20"/>
    </row>
    <row r="755" ht="12.45" customHeight="1" spans="1:12">
      <c r="A755" s="99"/>
      <c r="B755" s="20"/>
      <c r="C755" s="97"/>
      <c r="D755" s="84"/>
      <c r="E755" s="20"/>
      <c r="F755" s="20"/>
      <c r="G755" s="98"/>
      <c r="H755" s="26"/>
      <c r="I755" s="26"/>
      <c r="J755" s="84"/>
      <c r="K755" s="20"/>
      <c r="L755" s="20"/>
    </row>
    <row r="756" ht="12.45" customHeight="1" spans="1:12">
      <c r="A756" s="99"/>
      <c r="B756" s="20"/>
      <c r="C756" s="97"/>
      <c r="D756" s="84"/>
      <c r="E756" s="20"/>
      <c r="F756" s="20"/>
      <c r="G756" s="98"/>
      <c r="H756" s="26"/>
      <c r="I756" s="26"/>
      <c r="J756" s="84"/>
      <c r="K756" s="20"/>
      <c r="L756" s="20"/>
    </row>
    <row r="757" ht="12.45" customHeight="1" spans="1:12">
      <c r="A757" s="99"/>
      <c r="B757" s="20"/>
      <c r="C757" s="97"/>
      <c r="D757" s="84"/>
      <c r="E757" s="20"/>
      <c r="F757" s="20"/>
      <c r="G757" s="98"/>
      <c r="H757" s="26"/>
      <c r="I757" s="26"/>
      <c r="J757" s="84"/>
      <c r="K757" s="20"/>
      <c r="L757" s="20"/>
    </row>
    <row r="758" ht="12.45" customHeight="1" spans="1:12">
      <c r="A758" s="99"/>
      <c r="B758" s="20"/>
      <c r="C758" s="97"/>
      <c r="D758" s="84"/>
      <c r="E758" s="20"/>
      <c r="F758" s="20"/>
      <c r="G758" s="98"/>
      <c r="H758" s="26"/>
      <c r="I758" s="26"/>
      <c r="J758" s="84"/>
      <c r="K758" s="20"/>
      <c r="L758" s="20"/>
    </row>
    <row r="759" ht="12.45" customHeight="1" spans="1:12">
      <c r="A759" s="99"/>
      <c r="B759" s="20"/>
      <c r="C759" s="97"/>
      <c r="D759" s="84"/>
      <c r="E759" s="20"/>
      <c r="F759" s="20"/>
      <c r="G759" s="98"/>
      <c r="H759" s="26"/>
      <c r="I759" s="26"/>
      <c r="J759" s="84"/>
      <c r="K759" s="20"/>
      <c r="L759" s="20"/>
    </row>
    <row r="760" ht="12.45" customHeight="1" spans="1:12">
      <c r="A760" s="99"/>
      <c r="B760" s="20"/>
      <c r="C760" s="97"/>
      <c r="D760" s="84"/>
      <c r="E760" s="20"/>
      <c r="F760" s="20"/>
      <c r="G760" s="98"/>
      <c r="H760" s="26"/>
      <c r="I760" s="26"/>
      <c r="J760" s="84"/>
      <c r="K760" s="20"/>
      <c r="L760" s="20"/>
    </row>
    <row r="761" ht="12.45" customHeight="1" spans="1:12">
      <c r="A761" s="99"/>
      <c r="B761" s="20"/>
      <c r="C761" s="97"/>
      <c r="D761" s="84"/>
      <c r="E761" s="20"/>
      <c r="F761" s="20"/>
      <c r="G761" s="98"/>
      <c r="H761" s="26"/>
      <c r="I761" s="26"/>
      <c r="J761" s="84"/>
      <c r="K761" s="20"/>
      <c r="L761" s="20"/>
    </row>
    <row r="762" ht="12.45" customHeight="1" spans="1:12">
      <c r="A762" s="99"/>
      <c r="B762" s="20"/>
      <c r="C762" s="97"/>
      <c r="D762" s="84"/>
      <c r="E762" s="20"/>
      <c r="F762" s="20"/>
      <c r="G762" s="98"/>
      <c r="H762" s="26"/>
      <c r="I762" s="26"/>
      <c r="J762" s="84"/>
      <c r="K762" s="20"/>
      <c r="L762" s="20"/>
    </row>
    <row r="763" ht="12.45" customHeight="1" spans="1:12">
      <c r="A763" s="99"/>
      <c r="B763" s="20"/>
      <c r="C763" s="97"/>
      <c r="D763" s="84"/>
      <c r="E763" s="20"/>
      <c r="F763" s="20"/>
      <c r="G763" s="98"/>
      <c r="H763" s="26"/>
      <c r="I763" s="26"/>
      <c r="J763" s="84"/>
      <c r="K763" s="20"/>
      <c r="L763" s="20"/>
    </row>
    <row r="764" ht="12.45" customHeight="1" spans="1:12">
      <c r="A764" s="99"/>
      <c r="B764" s="20"/>
      <c r="C764" s="97"/>
      <c r="D764" s="84"/>
      <c r="E764" s="20"/>
      <c r="F764" s="20"/>
      <c r="G764" s="98"/>
      <c r="H764" s="26"/>
      <c r="I764" s="26"/>
      <c r="J764" s="84"/>
      <c r="K764" s="20"/>
      <c r="L764" s="20"/>
    </row>
    <row r="765" ht="12.45" customHeight="1" spans="1:12">
      <c r="A765" s="99"/>
      <c r="B765" s="20"/>
      <c r="C765" s="97"/>
      <c r="D765" s="84"/>
      <c r="E765" s="20"/>
      <c r="F765" s="20"/>
      <c r="G765" s="98"/>
      <c r="H765" s="26"/>
      <c r="I765" s="26"/>
      <c r="J765" s="84"/>
      <c r="K765" s="20"/>
      <c r="L765" s="20"/>
    </row>
    <row r="766" ht="12.45" customHeight="1" spans="1:12">
      <c r="A766" s="99"/>
      <c r="B766" s="20"/>
      <c r="C766" s="97"/>
      <c r="D766" s="84"/>
      <c r="E766" s="20"/>
      <c r="F766" s="20"/>
      <c r="G766" s="98"/>
      <c r="H766" s="26"/>
      <c r="I766" s="26"/>
      <c r="J766" s="84"/>
      <c r="K766" s="20"/>
      <c r="L766" s="20"/>
    </row>
    <row r="767" ht="12.45" customHeight="1" spans="1:12">
      <c r="A767" s="99"/>
      <c r="B767" s="20"/>
      <c r="C767" s="97"/>
      <c r="D767" s="84"/>
      <c r="E767" s="20"/>
      <c r="F767" s="20"/>
      <c r="G767" s="98"/>
      <c r="H767" s="26"/>
      <c r="I767" s="26"/>
      <c r="J767" s="84"/>
      <c r="K767" s="20"/>
      <c r="L767" s="20"/>
    </row>
    <row r="768" ht="12.45" customHeight="1" spans="1:12">
      <c r="A768" s="99"/>
      <c r="B768" s="20"/>
      <c r="C768" s="97"/>
      <c r="D768" s="84"/>
      <c r="E768" s="20"/>
      <c r="F768" s="20"/>
      <c r="G768" s="98"/>
      <c r="H768" s="26"/>
      <c r="I768" s="26"/>
      <c r="J768" s="84"/>
      <c r="K768" s="20"/>
      <c r="L768" s="20"/>
    </row>
    <row r="769" ht="12.45" customHeight="1" spans="1:12">
      <c r="A769" s="99"/>
      <c r="B769" s="20"/>
      <c r="C769" s="97"/>
      <c r="D769" s="84"/>
      <c r="E769" s="20"/>
      <c r="F769" s="20"/>
      <c r="G769" s="98"/>
      <c r="H769" s="26"/>
      <c r="I769" s="26"/>
      <c r="J769" s="84"/>
      <c r="K769" s="20"/>
      <c r="L769" s="20"/>
    </row>
    <row r="770" ht="12.45" customHeight="1" spans="1:12">
      <c r="A770" s="99"/>
      <c r="B770" s="20"/>
      <c r="C770" s="97"/>
      <c r="D770" s="84"/>
      <c r="E770" s="20"/>
      <c r="F770" s="20"/>
      <c r="G770" s="98"/>
      <c r="H770" s="26"/>
      <c r="I770" s="26"/>
      <c r="J770" s="84"/>
      <c r="K770" s="20"/>
      <c r="L770" s="20"/>
    </row>
    <row r="771" ht="12.45" customHeight="1" spans="1:12">
      <c r="A771" s="99"/>
      <c r="B771" s="20"/>
      <c r="C771" s="97"/>
      <c r="D771" s="84"/>
      <c r="E771" s="20"/>
      <c r="F771" s="20"/>
      <c r="G771" s="98"/>
      <c r="H771" s="26"/>
      <c r="I771" s="26"/>
      <c r="J771" s="84"/>
      <c r="K771" s="20"/>
      <c r="L771" s="20"/>
    </row>
    <row r="772" ht="12.45" customHeight="1" spans="1:12">
      <c r="A772" s="99"/>
      <c r="B772" s="20"/>
      <c r="C772" s="97"/>
      <c r="D772" s="84"/>
      <c r="E772" s="20"/>
      <c r="F772" s="20"/>
      <c r="G772" s="98"/>
      <c r="H772" s="26"/>
      <c r="I772" s="26"/>
      <c r="J772" s="84"/>
      <c r="K772" s="20"/>
      <c r="L772" s="20"/>
    </row>
    <row r="773" ht="12.45" customHeight="1" spans="1:12">
      <c r="A773" s="99"/>
      <c r="B773" s="20"/>
      <c r="C773" s="97"/>
      <c r="D773" s="84"/>
      <c r="E773" s="20"/>
      <c r="F773" s="20"/>
      <c r="G773" s="98"/>
      <c r="H773" s="26"/>
      <c r="I773" s="26"/>
      <c r="J773" s="84"/>
      <c r="K773" s="20"/>
      <c r="L773" s="20"/>
    </row>
    <row r="774" ht="12.45" customHeight="1" spans="1:12">
      <c r="A774" s="99"/>
      <c r="B774" s="20"/>
      <c r="C774" s="97"/>
      <c r="D774" s="84"/>
      <c r="E774" s="20"/>
      <c r="F774" s="20"/>
      <c r="G774" s="98"/>
      <c r="H774" s="26"/>
      <c r="I774" s="26"/>
      <c r="J774" s="84"/>
      <c r="K774" s="20"/>
      <c r="L774" s="20"/>
    </row>
    <row r="775" ht="12.45" customHeight="1" spans="1:12">
      <c r="A775" s="99"/>
      <c r="B775" s="20"/>
      <c r="C775" s="97"/>
      <c r="D775" s="84"/>
      <c r="E775" s="20"/>
      <c r="F775" s="20"/>
      <c r="G775" s="98"/>
      <c r="H775" s="26"/>
      <c r="I775" s="26"/>
      <c r="J775" s="84"/>
      <c r="K775" s="20"/>
      <c r="L775" s="20"/>
    </row>
    <row r="776" ht="12.45" customHeight="1" spans="1:12">
      <c r="A776" s="99"/>
      <c r="B776" s="20"/>
      <c r="C776" s="97"/>
      <c r="D776" s="84"/>
      <c r="E776" s="20"/>
      <c r="F776" s="20"/>
      <c r="G776" s="98"/>
      <c r="H776" s="26"/>
      <c r="I776" s="26"/>
      <c r="J776" s="84"/>
      <c r="K776" s="20"/>
      <c r="L776" s="20"/>
    </row>
    <row r="777" ht="12.45" customHeight="1" spans="1:12">
      <c r="A777" s="99"/>
      <c r="B777" s="20"/>
      <c r="C777" s="97"/>
      <c r="D777" s="84"/>
      <c r="E777" s="20"/>
      <c r="F777" s="20"/>
      <c r="G777" s="98"/>
      <c r="H777" s="26"/>
      <c r="I777" s="26"/>
      <c r="J777" s="84"/>
      <c r="K777" s="20"/>
      <c r="L777" s="20"/>
    </row>
    <row r="778" ht="12.45" customHeight="1" spans="1:12">
      <c r="A778" s="99"/>
      <c r="B778" s="20"/>
      <c r="C778" s="97"/>
      <c r="D778" s="84"/>
      <c r="E778" s="20"/>
      <c r="F778" s="20"/>
      <c r="G778" s="98"/>
      <c r="H778" s="26"/>
      <c r="I778" s="26"/>
      <c r="J778" s="84"/>
      <c r="K778" s="20"/>
      <c r="L778" s="20"/>
    </row>
    <row r="779" ht="12.45" customHeight="1" spans="1:12">
      <c r="A779" s="99"/>
      <c r="B779" s="20"/>
      <c r="C779" s="97"/>
      <c r="D779" s="84"/>
      <c r="E779" s="20"/>
      <c r="F779" s="20"/>
      <c r="G779" s="98"/>
      <c r="H779" s="26"/>
      <c r="I779" s="26"/>
      <c r="J779" s="84"/>
      <c r="K779" s="20"/>
      <c r="L779" s="20"/>
    </row>
    <row r="780" ht="12.45" customHeight="1" spans="1:12">
      <c r="A780" s="99"/>
      <c r="B780" s="20"/>
      <c r="C780" s="97"/>
      <c r="D780" s="84"/>
      <c r="E780" s="20"/>
      <c r="F780" s="20"/>
      <c r="G780" s="98"/>
      <c r="H780" s="26"/>
      <c r="I780" s="26"/>
      <c r="J780" s="84"/>
      <c r="K780" s="20"/>
      <c r="L780" s="20"/>
    </row>
    <row r="781" ht="12.45" customHeight="1" spans="1:12">
      <c r="A781" s="99"/>
      <c r="B781" s="20"/>
      <c r="C781" s="97"/>
      <c r="D781" s="84"/>
      <c r="E781" s="20"/>
      <c r="F781" s="20"/>
      <c r="G781" s="98"/>
      <c r="H781" s="26"/>
      <c r="I781" s="26"/>
      <c r="J781" s="84"/>
      <c r="K781" s="20"/>
      <c r="L781" s="20"/>
    </row>
    <row r="782" ht="12.45" customHeight="1" spans="1:12">
      <c r="A782" s="99"/>
      <c r="B782" s="20"/>
      <c r="C782" s="97"/>
      <c r="D782" s="84"/>
      <c r="E782" s="20"/>
      <c r="F782" s="20"/>
      <c r="G782" s="98"/>
      <c r="H782" s="26"/>
      <c r="I782" s="26"/>
      <c r="J782" s="84"/>
      <c r="K782" s="20"/>
      <c r="L782" s="20"/>
    </row>
    <row r="783" ht="12.45" customHeight="1" spans="1:12">
      <c r="A783" s="99"/>
      <c r="B783" s="20"/>
      <c r="C783" s="97"/>
      <c r="D783" s="84"/>
      <c r="E783" s="20"/>
      <c r="F783" s="20"/>
      <c r="G783" s="98"/>
      <c r="H783" s="26"/>
      <c r="I783" s="26"/>
      <c r="J783" s="84"/>
      <c r="K783" s="20"/>
      <c r="L783" s="20"/>
    </row>
    <row r="784" ht="12.45" customHeight="1" spans="1:12">
      <c r="A784" s="99"/>
      <c r="B784" s="20"/>
      <c r="C784" s="97"/>
      <c r="D784" s="84"/>
      <c r="E784" s="20"/>
      <c r="F784" s="20"/>
      <c r="G784" s="98"/>
      <c r="H784" s="26"/>
      <c r="I784" s="26"/>
      <c r="J784" s="84"/>
      <c r="K784" s="20"/>
      <c r="L784" s="20"/>
    </row>
    <row r="785" ht="12.45" customHeight="1" spans="1:12">
      <c r="A785" s="99"/>
      <c r="B785" s="20"/>
      <c r="C785" s="97"/>
      <c r="D785" s="84"/>
      <c r="E785" s="20"/>
      <c r="F785" s="20"/>
      <c r="G785" s="98"/>
      <c r="H785" s="26"/>
      <c r="I785" s="26"/>
      <c r="J785" s="84"/>
      <c r="K785" s="20"/>
      <c r="L785" s="20"/>
    </row>
    <row r="786" ht="12.45" customHeight="1" spans="1:12">
      <c r="A786" s="99"/>
      <c r="B786" s="20"/>
      <c r="C786" s="97"/>
      <c r="D786" s="84"/>
      <c r="E786" s="20"/>
      <c r="F786" s="20"/>
      <c r="G786" s="98"/>
      <c r="H786" s="26"/>
      <c r="I786" s="26"/>
      <c r="J786" s="84"/>
      <c r="K786" s="20"/>
      <c r="L786" s="20"/>
    </row>
    <row r="787" ht="12.45" customHeight="1" spans="1:12">
      <c r="A787" s="99"/>
      <c r="B787" s="20"/>
      <c r="C787" s="97"/>
      <c r="D787" s="84"/>
      <c r="E787" s="20"/>
      <c r="F787" s="20"/>
      <c r="G787" s="98"/>
      <c r="H787" s="26"/>
      <c r="I787" s="26"/>
      <c r="J787" s="84"/>
      <c r="K787" s="20"/>
      <c r="L787" s="20"/>
    </row>
    <row r="788" ht="12.45" customHeight="1" spans="1:12">
      <c r="A788" s="99"/>
      <c r="B788" s="20"/>
      <c r="C788" s="97"/>
      <c r="D788" s="84"/>
      <c r="E788" s="20"/>
      <c r="F788" s="20"/>
      <c r="G788" s="98"/>
      <c r="H788" s="26"/>
      <c r="I788" s="26"/>
      <c r="J788" s="84"/>
      <c r="K788" s="20"/>
      <c r="L788" s="20"/>
    </row>
    <row r="789" ht="12.45" customHeight="1" spans="1:12">
      <c r="A789" s="99"/>
      <c r="B789" s="20"/>
      <c r="C789" s="97"/>
      <c r="D789" s="84"/>
      <c r="E789" s="20"/>
      <c r="F789" s="20"/>
      <c r="G789" s="98"/>
      <c r="H789" s="26"/>
      <c r="I789" s="26"/>
      <c r="J789" s="84"/>
      <c r="K789" s="20"/>
      <c r="L789" s="20"/>
    </row>
    <row r="790" ht="12.45" customHeight="1" spans="1:12">
      <c r="A790" s="99"/>
      <c r="B790" s="20"/>
      <c r="C790" s="97"/>
      <c r="D790" s="84"/>
      <c r="E790" s="20"/>
      <c r="F790" s="20"/>
      <c r="G790" s="98"/>
      <c r="H790" s="26"/>
      <c r="I790" s="26"/>
      <c r="J790" s="84"/>
      <c r="K790" s="20"/>
      <c r="L790" s="20"/>
    </row>
    <row r="791" ht="12.45" customHeight="1" spans="1:12">
      <c r="A791" s="99"/>
      <c r="B791" s="20"/>
      <c r="C791" s="97"/>
      <c r="D791" s="84"/>
      <c r="E791" s="20"/>
      <c r="F791" s="20"/>
      <c r="G791" s="98"/>
      <c r="H791" s="26"/>
      <c r="I791" s="26"/>
      <c r="J791" s="84"/>
      <c r="K791" s="20"/>
      <c r="L791" s="20"/>
    </row>
    <row r="792" ht="12.45" customHeight="1" spans="1:12">
      <c r="A792" s="99"/>
      <c r="B792" s="20"/>
      <c r="C792" s="97"/>
      <c r="D792" s="84"/>
      <c r="E792" s="20"/>
      <c r="F792" s="20"/>
      <c r="G792" s="98"/>
      <c r="H792" s="26"/>
      <c r="I792" s="26"/>
      <c r="J792" s="84"/>
      <c r="K792" s="20"/>
      <c r="L792" s="20"/>
    </row>
    <row r="793" ht="12.45" customHeight="1" spans="1:12">
      <c r="A793" s="99"/>
      <c r="B793" s="20"/>
      <c r="C793" s="97"/>
      <c r="D793" s="84"/>
      <c r="E793" s="20"/>
      <c r="F793" s="20"/>
      <c r="G793" s="98"/>
      <c r="H793" s="26"/>
      <c r="I793" s="26"/>
      <c r="J793" s="84"/>
      <c r="K793" s="20"/>
      <c r="L793" s="20"/>
    </row>
    <row r="794" ht="12.45" customHeight="1" spans="1:12">
      <c r="A794" s="99"/>
      <c r="B794" s="20"/>
      <c r="C794" s="97"/>
      <c r="D794" s="84"/>
      <c r="E794" s="20"/>
      <c r="F794" s="20"/>
      <c r="G794" s="98"/>
      <c r="H794" s="26"/>
      <c r="I794" s="26"/>
      <c r="J794" s="84"/>
      <c r="K794" s="20"/>
      <c r="L794" s="20"/>
    </row>
    <row r="795" ht="12.45" customHeight="1" spans="1:12">
      <c r="A795" s="99"/>
      <c r="B795" s="20"/>
      <c r="C795" s="97"/>
      <c r="D795" s="84"/>
      <c r="E795" s="20"/>
      <c r="F795" s="20"/>
      <c r="G795" s="98"/>
      <c r="H795" s="26"/>
      <c r="I795" s="26"/>
      <c r="J795" s="84"/>
      <c r="K795" s="20"/>
      <c r="L795" s="20"/>
    </row>
    <row r="796" ht="12.45" customHeight="1" spans="1:12">
      <c r="A796" s="99"/>
      <c r="B796" s="20"/>
      <c r="C796" s="97"/>
      <c r="D796" s="84"/>
      <c r="E796" s="20"/>
      <c r="F796" s="20"/>
      <c r="G796" s="98"/>
      <c r="H796" s="26"/>
      <c r="I796" s="26"/>
      <c r="J796" s="84"/>
      <c r="K796" s="20"/>
      <c r="L796" s="20"/>
    </row>
    <row r="797" ht="12.45" customHeight="1" spans="1:12">
      <c r="A797" s="99"/>
      <c r="B797" s="20"/>
      <c r="C797" s="97"/>
      <c r="D797" s="84"/>
      <c r="E797" s="20"/>
      <c r="F797" s="20"/>
      <c r="G797" s="98"/>
      <c r="H797" s="26"/>
      <c r="I797" s="26"/>
      <c r="J797" s="84"/>
      <c r="K797" s="20"/>
      <c r="L797" s="20"/>
    </row>
    <row r="798" ht="12.45" customHeight="1" spans="1:12">
      <c r="A798" s="99"/>
      <c r="B798" s="20"/>
      <c r="C798" s="97"/>
      <c r="D798" s="84"/>
      <c r="E798" s="20"/>
      <c r="F798" s="20"/>
      <c r="G798" s="98"/>
      <c r="H798" s="26"/>
      <c r="I798" s="26"/>
      <c r="J798" s="84"/>
      <c r="K798" s="20"/>
      <c r="L798" s="20"/>
    </row>
    <row r="799" ht="12.45" customHeight="1" spans="1:12">
      <c r="A799" s="99"/>
      <c r="B799" s="20"/>
      <c r="C799" s="97"/>
      <c r="D799" s="84"/>
      <c r="E799" s="20"/>
      <c r="F799" s="20"/>
      <c r="G799" s="98"/>
      <c r="H799" s="26"/>
      <c r="I799" s="26"/>
      <c r="J799" s="84"/>
      <c r="K799" s="20"/>
      <c r="L799" s="20"/>
    </row>
    <row r="800" ht="12.45" customHeight="1" spans="1:12">
      <c r="A800" s="99"/>
      <c r="B800" s="20"/>
      <c r="C800" s="97"/>
      <c r="D800" s="84"/>
      <c r="E800" s="20"/>
      <c r="F800" s="20"/>
      <c r="G800" s="98"/>
      <c r="H800" s="26"/>
      <c r="I800" s="26"/>
      <c r="J800" s="84"/>
      <c r="K800" s="20"/>
      <c r="L800" s="20"/>
    </row>
    <row r="801" ht="12.45" customHeight="1" spans="1:12">
      <c r="A801" s="99"/>
      <c r="B801" s="20"/>
      <c r="C801" s="97"/>
      <c r="D801" s="84"/>
      <c r="E801" s="20"/>
      <c r="F801" s="20"/>
      <c r="G801" s="98"/>
      <c r="H801" s="26"/>
      <c r="I801" s="26"/>
      <c r="J801" s="84"/>
      <c r="K801" s="20"/>
      <c r="L801" s="20"/>
    </row>
    <row r="802" ht="12.45" customHeight="1" spans="1:12">
      <c r="A802" s="99"/>
      <c r="B802" s="20"/>
      <c r="C802" s="97"/>
      <c r="D802" s="84"/>
      <c r="E802" s="20"/>
      <c r="F802" s="20"/>
      <c r="G802" s="98"/>
      <c r="H802" s="26"/>
      <c r="I802" s="26"/>
      <c r="J802" s="84"/>
      <c r="K802" s="20"/>
      <c r="L802" s="20"/>
    </row>
    <row r="803" ht="12.45" customHeight="1" spans="1:12">
      <c r="A803" s="99"/>
      <c r="B803" s="20"/>
      <c r="C803" s="97"/>
      <c r="D803" s="84"/>
      <c r="E803" s="20"/>
      <c r="F803" s="20"/>
      <c r="G803" s="98"/>
      <c r="H803" s="26"/>
      <c r="I803" s="26"/>
      <c r="J803" s="84"/>
      <c r="K803" s="20"/>
      <c r="L803" s="20"/>
    </row>
    <row r="804" ht="12.45" customHeight="1" spans="1:12">
      <c r="A804" s="99"/>
      <c r="B804" s="20"/>
      <c r="C804" s="97"/>
      <c r="D804" s="84"/>
      <c r="E804" s="20"/>
      <c r="F804" s="20"/>
      <c r="G804" s="98"/>
      <c r="H804" s="26"/>
      <c r="I804" s="26"/>
      <c r="J804" s="84"/>
      <c r="K804" s="20"/>
      <c r="L804" s="20"/>
    </row>
    <row r="805" ht="12.45" customHeight="1" spans="1:12">
      <c r="A805" s="99"/>
      <c r="B805" s="20"/>
      <c r="C805" s="97"/>
      <c r="D805" s="84"/>
      <c r="E805" s="20"/>
      <c r="F805" s="20"/>
      <c r="G805" s="98"/>
      <c r="H805" s="26"/>
      <c r="I805" s="26"/>
      <c r="J805" s="84"/>
      <c r="K805" s="20"/>
      <c r="L805" s="20"/>
    </row>
    <row r="806" ht="12.45" customHeight="1" spans="1:12">
      <c r="A806" s="99"/>
      <c r="B806" s="20"/>
      <c r="C806" s="97"/>
      <c r="D806" s="84"/>
      <c r="E806" s="20"/>
      <c r="F806" s="20"/>
      <c r="G806" s="98"/>
      <c r="H806" s="26"/>
      <c r="I806" s="26"/>
      <c r="J806" s="84"/>
      <c r="K806" s="20"/>
      <c r="L806" s="20"/>
    </row>
    <row r="807" ht="12.45" customHeight="1" spans="1:12">
      <c r="A807" s="99"/>
      <c r="B807" s="20"/>
      <c r="C807" s="97"/>
      <c r="D807" s="84"/>
      <c r="E807" s="20"/>
      <c r="F807" s="20"/>
      <c r="G807" s="98"/>
      <c r="H807" s="26"/>
      <c r="I807" s="26"/>
      <c r="J807" s="84"/>
      <c r="K807" s="20"/>
      <c r="L807" s="20"/>
    </row>
    <row r="808" ht="12.45" customHeight="1" spans="1:12">
      <c r="A808" s="99"/>
      <c r="B808" s="20"/>
      <c r="C808" s="97"/>
      <c r="D808" s="84"/>
      <c r="E808" s="20"/>
      <c r="F808" s="20"/>
      <c r="G808" s="98"/>
      <c r="H808" s="26"/>
      <c r="I808" s="26"/>
      <c r="J808" s="84"/>
      <c r="K808" s="20"/>
      <c r="L808" s="20"/>
    </row>
    <row r="809" ht="12.45" customHeight="1" spans="1:12">
      <c r="A809" s="99"/>
      <c r="B809" s="20"/>
      <c r="C809" s="97"/>
      <c r="D809" s="84"/>
      <c r="E809" s="20"/>
      <c r="F809" s="20"/>
      <c r="G809" s="98"/>
      <c r="H809" s="26"/>
      <c r="I809" s="26"/>
      <c r="J809" s="84"/>
      <c r="K809" s="20"/>
      <c r="L809" s="20"/>
    </row>
    <row r="810" ht="12.45" customHeight="1" spans="1:12">
      <c r="A810" s="99"/>
      <c r="B810" s="20"/>
      <c r="C810" s="97"/>
      <c r="D810" s="84"/>
      <c r="E810" s="20"/>
      <c r="F810" s="20"/>
      <c r="G810" s="98"/>
      <c r="H810" s="26"/>
      <c r="I810" s="26"/>
      <c r="J810" s="84"/>
      <c r="K810" s="20"/>
      <c r="L810" s="20"/>
    </row>
    <row r="811" ht="12.45" customHeight="1" spans="1:12">
      <c r="A811" s="99"/>
      <c r="B811" s="20"/>
      <c r="C811" s="97"/>
      <c r="D811" s="84"/>
      <c r="E811" s="20"/>
      <c r="F811" s="20"/>
      <c r="G811" s="98"/>
      <c r="H811" s="26"/>
      <c r="I811" s="26"/>
      <c r="J811" s="84"/>
      <c r="K811" s="20"/>
      <c r="L811" s="20"/>
    </row>
    <row r="812" ht="12.45" customHeight="1" spans="1:12">
      <c r="A812" s="99"/>
      <c r="B812" s="20"/>
      <c r="C812" s="97"/>
      <c r="D812" s="84"/>
      <c r="E812" s="20"/>
      <c r="F812" s="20"/>
      <c r="G812" s="98"/>
      <c r="H812" s="26"/>
      <c r="I812" s="26"/>
      <c r="J812" s="84"/>
      <c r="K812" s="20"/>
      <c r="L812" s="20"/>
    </row>
    <row r="813" ht="12.45" customHeight="1" spans="1:12">
      <c r="A813" s="99"/>
      <c r="B813" s="20"/>
      <c r="C813" s="97"/>
      <c r="D813" s="84"/>
      <c r="E813" s="20"/>
      <c r="F813" s="20"/>
      <c r="G813" s="98"/>
      <c r="H813" s="26"/>
      <c r="I813" s="26"/>
      <c r="J813" s="84"/>
      <c r="K813" s="20"/>
      <c r="L813" s="20"/>
    </row>
    <row r="814" ht="12.45" customHeight="1" spans="1:12">
      <c r="A814" s="99"/>
      <c r="B814" s="20"/>
      <c r="C814" s="97"/>
      <c r="D814" s="84"/>
      <c r="E814" s="20"/>
      <c r="F814" s="20"/>
      <c r="G814" s="98"/>
      <c r="H814" s="26"/>
      <c r="I814" s="26"/>
      <c r="J814" s="84"/>
      <c r="K814" s="20"/>
      <c r="L814" s="20"/>
    </row>
    <row r="815" ht="12.45" customHeight="1" spans="1:12">
      <c r="A815" s="99"/>
      <c r="B815" s="20"/>
      <c r="C815" s="97"/>
      <c r="D815" s="84"/>
      <c r="E815" s="20"/>
      <c r="F815" s="20"/>
      <c r="G815" s="98"/>
      <c r="H815" s="26"/>
      <c r="I815" s="26"/>
      <c r="J815" s="84"/>
      <c r="K815" s="20"/>
      <c r="L815" s="20"/>
    </row>
    <row r="816" ht="12.45" customHeight="1" spans="1:12">
      <c r="A816" s="99"/>
      <c r="B816" s="20"/>
      <c r="C816" s="97"/>
      <c r="D816" s="84"/>
      <c r="E816" s="20"/>
      <c r="F816" s="20"/>
      <c r="G816" s="98"/>
      <c r="H816" s="26"/>
      <c r="I816" s="26"/>
      <c r="J816" s="84"/>
      <c r="K816" s="20"/>
      <c r="L816" s="20"/>
    </row>
    <row r="817" ht="12.45" customHeight="1" spans="1:12">
      <c r="A817" s="99"/>
      <c r="B817" s="20"/>
      <c r="C817" s="97"/>
      <c r="D817" s="84"/>
      <c r="E817" s="20"/>
      <c r="F817" s="20"/>
      <c r="G817" s="98"/>
      <c r="H817" s="26"/>
      <c r="I817" s="26"/>
      <c r="J817" s="84"/>
      <c r="K817" s="20"/>
      <c r="L817" s="20"/>
    </row>
    <row r="818" ht="12.45" customHeight="1" spans="1:12">
      <c r="A818" s="99"/>
      <c r="B818" s="20"/>
      <c r="C818" s="97"/>
      <c r="D818" s="84"/>
      <c r="E818" s="20"/>
      <c r="F818" s="20"/>
      <c r="G818" s="98"/>
      <c r="H818" s="26"/>
      <c r="I818" s="26"/>
      <c r="J818" s="84"/>
      <c r="K818" s="20"/>
      <c r="L818" s="20"/>
    </row>
    <row r="819" ht="12.45" customHeight="1" spans="1:12">
      <c r="A819" s="99"/>
      <c r="B819" s="20"/>
      <c r="C819" s="97"/>
      <c r="D819" s="84"/>
      <c r="E819" s="20"/>
      <c r="F819" s="20"/>
      <c r="G819" s="98"/>
      <c r="H819" s="26"/>
      <c r="I819" s="26"/>
      <c r="J819" s="84"/>
      <c r="K819" s="20"/>
      <c r="L819" s="20"/>
    </row>
    <row r="820" ht="12.45" customHeight="1" spans="1:12">
      <c r="A820" s="99"/>
      <c r="B820" s="20"/>
      <c r="C820" s="97"/>
      <c r="D820" s="84"/>
      <c r="E820" s="20"/>
      <c r="F820" s="20"/>
      <c r="G820" s="98"/>
      <c r="H820" s="26"/>
      <c r="I820" s="26"/>
      <c r="J820" s="84"/>
      <c r="K820" s="20"/>
      <c r="L820" s="20"/>
    </row>
    <row r="821" ht="12.45" customHeight="1" spans="1:12">
      <c r="A821" s="99"/>
      <c r="B821" s="20"/>
      <c r="C821" s="97"/>
      <c r="D821" s="84"/>
      <c r="E821" s="20"/>
      <c r="F821" s="20"/>
      <c r="G821" s="98"/>
      <c r="H821" s="26"/>
      <c r="I821" s="26"/>
      <c r="J821" s="84"/>
      <c r="K821" s="20"/>
      <c r="L821" s="20"/>
    </row>
    <row r="822" ht="12.45" customHeight="1" spans="1:12">
      <c r="A822" s="99"/>
      <c r="B822" s="20"/>
      <c r="C822" s="97"/>
      <c r="D822" s="84"/>
      <c r="E822" s="20"/>
      <c r="F822" s="20"/>
      <c r="G822" s="98"/>
      <c r="H822" s="26"/>
      <c r="I822" s="26"/>
      <c r="J822" s="84"/>
      <c r="K822" s="20"/>
      <c r="L822" s="20"/>
    </row>
    <row r="823" ht="12.45" customHeight="1" spans="1:12">
      <c r="A823" s="99"/>
      <c r="B823" s="20"/>
      <c r="C823" s="97"/>
      <c r="D823" s="84"/>
      <c r="E823" s="20"/>
      <c r="F823" s="20"/>
      <c r="G823" s="98"/>
      <c r="H823" s="26"/>
      <c r="I823" s="26"/>
      <c r="J823" s="84"/>
      <c r="K823" s="20"/>
      <c r="L823" s="20"/>
    </row>
    <row r="824" ht="12.45" customHeight="1" spans="1:12">
      <c r="A824" s="99"/>
      <c r="B824" s="20"/>
      <c r="C824" s="97"/>
      <c r="D824" s="84"/>
      <c r="E824" s="20"/>
      <c r="F824" s="20"/>
      <c r="G824" s="98"/>
      <c r="H824" s="26"/>
      <c r="I824" s="26"/>
      <c r="J824" s="84"/>
      <c r="K824" s="20"/>
      <c r="L824" s="20"/>
    </row>
    <row r="825" ht="12.45" customHeight="1" spans="1:12">
      <c r="A825" s="99"/>
      <c r="B825" s="20"/>
      <c r="C825" s="97"/>
      <c r="D825" s="84"/>
      <c r="E825" s="20"/>
      <c r="F825" s="20"/>
      <c r="G825" s="98"/>
      <c r="H825" s="26"/>
      <c r="I825" s="26"/>
      <c r="J825" s="84"/>
      <c r="K825" s="20"/>
      <c r="L825" s="20"/>
    </row>
    <row r="826" ht="12.45" customHeight="1" spans="1:12">
      <c r="A826" s="99"/>
      <c r="B826" s="20"/>
      <c r="C826" s="97"/>
      <c r="D826" s="84"/>
      <c r="E826" s="20"/>
      <c r="F826" s="20"/>
      <c r="G826" s="98"/>
      <c r="H826" s="26"/>
      <c r="I826" s="26"/>
      <c r="J826" s="84"/>
      <c r="K826" s="20"/>
      <c r="L826" s="20"/>
    </row>
    <row r="827" ht="12.45" customHeight="1" spans="1:12">
      <c r="A827" s="99"/>
      <c r="B827" s="20"/>
      <c r="C827" s="97"/>
      <c r="D827" s="84"/>
      <c r="E827" s="20"/>
      <c r="F827" s="20"/>
      <c r="G827" s="98"/>
      <c r="H827" s="26"/>
      <c r="I827" s="26"/>
      <c r="J827" s="84"/>
      <c r="K827" s="20"/>
      <c r="L827" s="20"/>
    </row>
    <row r="828" ht="12.45" customHeight="1" spans="1:12">
      <c r="A828" s="99"/>
      <c r="B828" s="20"/>
      <c r="C828" s="97"/>
      <c r="D828" s="84"/>
      <c r="E828" s="20"/>
      <c r="F828" s="20"/>
      <c r="G828" s="98"/>
      <c r="H828" s="26"/>
      <c r="I828" s="26"/>
      <c r="J828" s="84"/>
      <c r="K828" s="20"/>
      <c r="L828" s="20"/>
    </row>
    <row r="829" ht="12.45" customHeight="1" spans="1:12">
      <c r="A829" s="99"/>
      <c r="B829" s="20"/>
      <c r="C829" s="97"/>
      <c r="D829" s="84"/>
      <c r="E829" s="20"/>
      <c r="F829" s="20"/>
      <c r="G829" s="98"/>
      <c r="H829" s="26"/>
      <c r="I829" s="26"/>
      <c r="J829" s="84"/>
      <c r="K829" s="20"/>
      <c r="L829" s="20"/>
    </row>
    <row r="830" ht="12.45" customHeight="1" spans="1:12">
      <c r="A830" s="99"/>
      <c r="B830" s="20"/>
      <c r="C830" s="97"/>
      <c r="D830" s="84"/>
      <c r="E830" s="20"/>
      <c r="F830" s="20"/>
      <c r="G830" s="98"/>
      <c r="H830" s="26"/>
      <c r="I830" s="26"/>
      <c r="J830" s="84"/>
      <c r="K830" s="20"/>
      <c r="L830" s="20"/>
    </row>
    <row r="831" ht="12.45" customHeight="1" spans="1:12">
      <c r="A831" s="99"/>
      <c r="B831" s="20"/>
      <c r="C831" s="97"/>
      <c r="D831" s="84"/>
      <c r="E831" s="20"/>
      <c r="F831" s="20"/>
      <c r="G831" s="98"/>
      <c r="H831" s="26"/>
      <c r="I831" s="26"/>
      <c r="J831" s="84"/>
      <c r="K831" s="20"/>
      <c r="L831" s="20"/>
    </row>
    <row r="832" ht="12.45" customHeight="1" spans="1:12">
      <c r="A832" s="99"/>
      <c r="B832" s="20"/>
      <c r="C832" s="97"/>
      <c r="D832" s="84"/>
      <c r="E832" s="20"/>
      <c r="F832" s="20"/>
      <c r="G832" s="98"/>
      <c r="H832" s="26"/>
      <c r="I832" s="26"/>
      <c r="J832" s="84"/>
      <c r="K832" s="20"/>
      <c r="L832" s="20"/>
    </row>
    <row r="833" ht="12.45" customHeight="1" spans="1:12">
      <c r="A833" s="99"/>
      <c r="B833" s="20"/>
      <c r="C833" s="97"/>
      <c r="D833" s="84"/>
      <c r="E833" s="20"/>
      <c r="F833" s="20"/>
      <c r="G833" s="98"/>
      <c r="H833" s="26"/>
      <c r="I833" s="26"/>
      <c r="J833" s="84"/>
      <c r="K833" s="20"/>
      <c r="L833" s="20"/>
    </row>
    <row r="834" ht="12.45" customHeight="1" spans="1:12">
      <c r="A834" s="99"/>
      <c r="B834" s="20"/>
      <c r="C834" s="97"/>
      <c r="D834" s="84"/>
      <c r="E834" s="20"/>
      <c r="F834" s="20"/>
      <c r="G834" s="98"/>
      <c r="H834" s="26"/>
      <c r="I834" s="26"/>
      <c r="J834" s="84"/>
      <c r="K834" s="20"/>
      <c r="L834" s="20"/>
    </row>
    <row r="835" ht="12.45" customHeight="1" spans="1:12">
      <c r="A835" s="99"/>
      <c r="B835" s="20"/>
      <c r="C835" s="97"/>
      <c r="D835" s="84"/>
      <c r="E835" s="20"/>
      <c r="F835" s="20"/>
      <c r="G835" s="98"/>
      <c r="H835" s="26"/>
      <c r="I835" s="26"/>
      <c r="J835" s="84"/>
      <c r="K835" s="20"/>
      <c r="L835" s="20"/>
    </row>
    <row r="836" ht="12.45" customHeight="1" spans="1:12">
      <c r="A836" s="99"/>
      <c r="B836" s="20"/>
      <c r="C836" s="97"/>
      <c r="D836" s="84"/>
      <c r="E836" s="20"/>
      <c r="F836" s="20"/>
      <c r="G836" s="98"/>
      <c r="H836" s="26"/>
      <c r="I836" s="26"/>
      <c r="J836" s="84"/>
      <c r="K836" s="20"/>
      <c r="L836" s="20"/>
    </row>
    <row r="837" ht="12.45" customHeight="1" spans="1:12">
      <c r="A837" s="99"/>
      <c r="B837" s="20"/>
      <c r="C837" s="97"/>
      <c r="D837" s="84"/>
      <c r="E837" s="20"/>
      <c r="F837" s="20"/>
      <c r="G837" s="98"/>
      <c r="H837" s="26"/>
      <c r="I837" s="26"/>
      <c r="J837" s="84"/>
      <c r="K837" s="20"/>
      <c r="L837" s="20"/>
    </row>
    <row r="838" ht="12.45" customHeight="1" spans="1:12">
      <c r="A838" s="99"/>
      <c r="B838" s="20"/>
      <c r="C838" s="97"/>
      <c r="D838" s="84"/>
      <c r="E838" s="20"/>
      <c r="F838" s="20"/>
      <c r="G838" s="98"/>
      <c r="H838" s="26"/>
      <c r="I838" s="26"/>
      <c r="J838" s="84"/>
      <c r="K838" s="20"/>
      <c r="L838" s="20"/>
    </row>
    <row r="839" ht="12.45" customHeight="1" spans="1:12">
      <c r="A839" s="99"/>
      <c r="B839" s="20"/>
      <c r="C839" s="97"/>
      <c r="D839" s="84"/>
      <c r="E839" s="20"/>
      <c r="F839" s="20"/>
      <c r="G839" s="98"/>
      <c r="H839" s="26"/>
      <c r="I839" s="26"/>
      <c r="J839" s="84"/>
      <c r="K839" s="20"/>
      <c r="L839" s="20"/>
    </row>
    <row r="840" ht="12.45" customHeight="1" spans="1:12">
      <c r="A840" s="99"/>
      <c r="B840" s="20"/>
      <c r="C840" s="97"/>
      <c r="D840" s="84"/>
      <c r="E840" s="20"/>
      <c r="F840" s="20"/>
      <c r="G840" s="98"/>
      <c r="H840" s="26"/>
      <c r="I840" s="26"/>
      <c r="J840" s="84"/>
      <c r="K840" s="20"/>
      <c r="L840" s="20"/>
    </row>
    <row r="841" ht="12.45" customHeight="1" spans="1:12">
      <c r="A841" s="99"/>
      <c r="B841" s="20"/>
      <c r="C841" s="97"/>
      <c r="D841" s="84"/>
      <c r="E841" s="20"/>
      <c r="F841" s="20"/>
      <c r="G841" s="98"/>
      <c r="H841" s="26"/>
      <c r="I841" s="26"/>
      <c r="J841" s="84"/>
      <c r="K841" s="20"/>
      <c r="L841" s="20"/>
    </row>
    <row r="842" ht="12.45" customHeight="1" spans="1:12">
      <c r="A842" s="99"/>
      <c r="B842" s="20"/>
      <c r="C842" s="97"/>
      <c r="D842" s="84"/>
      <c r="E842" s="20"/>
      <c r="F842" s="20"/>
      <c r="G842" s="98"/>
      <c r="H842" s="26"/>
      <c r="I842" s="26"/>
      <c r="J842" s="84"/>
      <c r="K842" s="20"/>
      <c r="L842" s="20"/>
    </row>
    <row r="843" ht="12.45" customHeight="1" spans="1:12">
      <c r="A843" s="99"/>
      <c r="B843" s="20"/>
      <c r="C843" s="97"/>
      <c r="D843" s="84"/>
      <c r="E843" s="20"/>
      <c r="F843" s="20"/>
      <c r="G843" s="98"/>
      <c r="H843" s="26"/>
      <c r="I843" s="26"/>
      <c r="J843" s="84"/>
      <c r="K843" s="20"/>
      <c r="L843" s="20"/>
    </row>
    <row r="844" ht="12.45" customHeight="1" spans="1:12">
      <c r="A844" s="99"/>
      <c r="B844" s="20"/>
      <c r="C844" s="97"/>
      <c r="D844" s="84"/>
      <c r="E844" s="20"/>
      <c r="F844" s="20"/>
      <c r="G844" s="98"/>
      <c r="H844" s="26"/>
      <c r="I844" s="26"/>
      <c r="J844" s="84"/>
      <c r="K844" s="20"/>
      <c r="L844" s="20"/>
    </row>
    <row r="845" ht="12.45" customHeight="1" spans="1:12">
      <c r="A845" s="99"/>
      <c r="B845" s="20"/>
      <c r="C845" s="97"/>
      <c r="D845" s="84"/>
      <c r="E845" s="20"/>
      <c r="F845" s="20"/>
      <c r="G845" s="98"/>
      <c r="H845" s="26"/>
      <c r="I845" s="26"/>
      <c r="J845" s="84"/>
      <c r="K845" s="20"/>
      <c r="L845" s="20"/>
    </row>
    <row r="846" ht="12.45" customHeight="1" spans="1:12">
      <c r="A846" s="99"/>
      <c r="B846" s="20"/>
      <c r="C846" s="97"/>
      <c r="D846" s="84"/>
      <c r="E846" s="20"/>
      <c r="F846" s="20"/>
      <c r="G846" s="98"/>
      <c r="H846" s="26"/>
      <c r="I846" s="26"/>
      <c r="J846" s="84"/>
      <c r="K846" s="20"/>
      <c r="L846" s="20"/>
    </row>
    <row r="847" ht="12.45" customHeight="1" spans="1:12">
      <c r="A847" s="99"/>
      <c r="B847" s="20"/>
      <c r="C847" s="97"/>
      <c r="D847" s="84"/>
      <c r="E847" s="20"/>
      <c r="F847" s="20"/>
      <c r="G847" s="98"/>
      <c r="H847" s="26"/>
      <c r="I847" s="26"/>
      <c r="J847" s="84"/>
      <c r="K847" s="20"/>
      <c r="L847" s="20"/>
    </row>
    <row r="848" ht="12.45" customHeight="1" spans="1:12">
      <c r="A848" s="99"/>
      <c r="B848" s="20"/>
      <c r="C848" s="97"/>
      <c r="D848" s="84"/>
      <c r="E848" s="20"/>
      <c r="F848" s="20"/>
      <c r="G848" s="98"/>
      <c r="H848" s="26"/>
      <c r="I848" s="26"/>
      <c r="J848" s="84"/>
      <c r="K848" s="20"/>
      <c r="L848" s="20"/>
    </row>
    <row r="849" ht="12.45" customHeight="1" spans="1:12">
      <c r="A849" s="99"/>
      <c r="B849" s="20"/>
      <c r="C849" s="97"/>
      <c r="D849" s="84"/>
      <c r="E849" s="20"/>
      <c r="F849" s="20"/>
      <c r="G849" s="98"/>
      <c r="H849" s="26"/>
      <c r="I849" s="26"/>
      <c r="J849" s="84"/>
      <c r="K849" s="20"/>
      <c r="L849" s="20"/>
    </row>
    <row r="850" ht="12.45" customHeight="1" spans="1:12">
      <c r="A850" s="99"/>
      <c r="B850" s="20"/>
      <c r="C850" s="97"/>
      <c r="D850" s="84"/>
      <c r="E850" s="20"/>
      <c r="F850" s="20"/>
      <c r="G850" s="98"/>
      <c r="H850" s="26"/>
      <c r="I850" s="26"/>
      <c r="J850" s="84"/>
      <c r="K850" s="20"/>
      <c r="L850" s="20"/>
    </row>
    <row r="851" ht="12.45" customHeight="1" spans="1:12">
      <c r="A851" s="99"/>
      <c r="B851" s="20"/>
      <c r="C851" s="97"/>
      <c r="D851" s="84"/>
      <c r="E851" s="20"/>
      <c r="F851" s="20"/>
      <c r="G851" s="98"/>
      <c r="H851" s="26"/>
      <c r="I851" s="26"/>
      <c r="J851" s="84"/>
      <c r="K851" s="20"/>
      <c r="L851" s="20"/>
    </row>
    <row r="852" ht="12.45" customHeight="1" spans="1:12">
      <c r="A852" s="99"/>
      <c r="B852" s="20"/>
      <c r="C852" s="97"/>
      <c r="D852" s="84"/>
      <c r="E852" s="20"/>
      <c r="F852" s="20"/>
      <c r="G852" s="98"/>
      <c r="H852" s="26"/>
      <c r="I852" s="26"/>
      <c r="J852" s="84"/>
      <c r="K852" s="20"/>
      <c r="L852" s="20"/>
    </row>
    <row r="853" ht="12.45" customHeight="1" spans="1:12">
      <c r="A853" s="99"/>
      <c r="B853" s="20"/>
      <c r="C853" s="97"/>
      <c r="D853" s="84"/>
      <c r="E853" s="20"/>
      <c r="F853" s="20"/>
      <c r="G853" s="98"/>
      <c r="H853" s="26"/>
      <c r="I853" s="26"/>
      <c r="J853" s="84"/>
      <c r="K853" s="20"/>
      <c r="L853" s="20"/>
    </row>
    <row r="854" ht="12.45" customHeight="1" spans="1:12">
      <c r="A854" s="99"/>
      <c r="B854" s="20"/>
      <c r="C854" s="97"/>
      <c r="D854" s="84"/>
      <c r="E854" s="20"/>
      <c r="F854" s="20"/>
      <c r="G854" s="98"/>
      <c r="H854" s="26"/>
      <c r="I854" s="26"/>
      <c r="J854" s="84"/>
      <c r="K854" s="20"/>
      <c r="L854" s="20"/>
    </row>
    <row r="855" ht="12.45" customHeight="1" spans="1:12">
      <c r="A855" s="99"/>
      <c r="B855" s="20"/>
      <c r="C855" s="97"/>
      <c r="D855" s="84"/>
      <c r="E855" s="20"/>
      <c r="F855" s="20"/>
      <c r="G855" s="98"/>
      <c r="H855" s="26"/>
      <c r="I855" s="26"/>
      <c r="J855" s="84"/>
      <c r="K855" s="20"/>
      <c r="L855" s="20"/>
    </row>
    <row r="856" ht="12.45" customHeight="1" spans="1:12">
      <c r="A856" s="99"/>
      <c r="B856" s="20"/>
      <c r="C856" s="97"/>
      <c r="D856" s="84"/>
      <c r="E856" s="20"/>
      <c r="F856" s="20"/>
      <c r="G856" s="98"/>
      <c r="H856" s="26"/>
      <c r="I856" s="26"/>
      <c r="J856" s="84"/>
      <c r="K856" s="20"/>
      <c r="L856" s="20"/>
    </row>
    <row r="857" ht="12.45" customHeight="1" spans="1:12">
      <c r="A857" s="99"/>
      <c r="B857" s="20"/>
      <c r="C857" s="97"/>
      <c r="D857" s="84"/>
      <c r="E857" s="20"/>
      <c r="F857" s="20"/>
      <c r="G857" s="98"/>
      <c r="H857" s="26"/>
      <c r="I857" s="26"/>
      <c r="J857" s="84"/>
      <c r="K857" s="20"/>
      <c r="L857" s="20"/>
    </row>
    <row r="858" ht="12.45" customHeight="1" spans="1:12">
      <c r="A858" s="99"/>
      <c r="B858" s="20"/>
      <c r="C858" s="97"/>
      <c r="D858" s="84"/>
      <c r="E858" s="20"/>
      <c r="F858" s="20"/>
      <c r="G858" s="98"/>
      <c r="H858" s="26"/>
      <c r="I858" s="26"/>
      <c r="J858" s="84"/>
      <c r="K858" s="20"/>
      <c r="L858" s="20"/>
    </row>
    <row r="859" ht="12.45" customHeight="1" spans="1:12">
      <c r="A859" s="99"/>
      <c r="B859" s="20"/>
      <c r="C859" s="97"/>
      <c r="D859" s="84"/>
      <c r="E859" s="20"/>
      <c r="F859" s="20"/>
      <c r="G859" s="98"/>
      <c r="H859" s="26"/>
      <c r="I859" s="26"/>
      <c r="J859" s="84"/>
      <c r="K859" s="20"/>
      <c r="L859" s="20"/>
    </row>
    <row r="860" ht="12.45" customHeight="1" spans="1:12">
      <c r="A860" s="99"/>
      <c r="B860" s="20"/>
      <c r="C860" s="97"/>
      <c r="D860" s="84"/>
      <c r="E860" s="20"/>
      <c r="F860" s="20"/>
      <c r="G860" s="98"/>
      <c r="H860" s="26"/>
      <c r="I860" s="26"/>
      <c r="J860" s="84"/>
      <c r="K860" s="20"/>
      <c r="L860" s="20"/>
    </row>
    <row r="861" ht="12.45" customHeight="1" spans="1:12">
      <c r="A861" s="99"/>
      <c r="B861" s="20"/>
      <c r="C861" s="97"/>
      <c r="D861" s="84"/>
      <c r="E861" s="20"/>
      <c r="F861" s="20"/>
      <c r="G861" s="98"/>
      <c r="H861" s="26"/>
      <c r="I861" s="26"/>
      <c r="J861" s="84"/>
      <c r="K861" s="20"/>
      <c r="L861" s="20"/>
    </row>
    <row r="862" ht="12.45" customHeight="1" spans="1:12">
      <c r="A862" s="99"/>
      <c r="B862" s="20"/>
      <c r="C862" s="97"/>
      <c r="D862" s="84"/>
      <c r="E862" s="20"/>
      <c r="F862" s="20"/>
      <c r="G862" s="98"/>
      <c r="H862" s="26"/>
      <c r="I862" s="26"/>
      <c r="J862" s="84"/>
      <c r="K862" s="20"/>
      <c r="L862" s="20"/>
    </row>
    <row r="863" ht="12.45" customHeight="1" spans="1:12">
      <c r="A863" s="99"/>
      <c r="B863" s="20"/>
      <c r="C863" s="97"/>
      <c r="D863" s="84"/>
      <c r="E863" s="20"/>
      <c r="F863" s="20"/>
      <c r="G863" s="98"/>
      <c r="H863" s="26"/>
      <c r="I863" s="26"/>
      <c r="J863" s="84"/>
      <c r="K863" s="20"/>
      <c r="L863" s="20"/>
    </row>
    <row r="864" ht="12.45" customHeight="1" spans="1:12">
      <c r="A864" s="99"/>
      <c r="B864" s="20"/>
      <c r="C864" s="97"/>
      <c r="D864" s="84"/>
      <c r="E864" s="20"/>
      <c r="F864" s="20"/>
      <c r="G864" s="98"/>
      <c r="H864" s="26"/>
      <c r="I864" s="26"/>
      <c r="J864" s="84"/>
      <c r="K864" s="20"/>
      <c r="L864" s="20"/>
    </row>
    <row r="865" ht="12.45" customHeight="1" spans="1:12">
      <c r="A865" s="99"/>
      <c r="B865" s="20"/>
      <c r="C865" s="97"/>
      <c r="D865" s="84"/>
      <c r="E865" s="20"/>
      <c r="F865" s="20"/>
      <c r="G865" s="98"/>
      <c r="H865" s="26"/>
      <c r="I865" s="26"/>
      <c r="J865" s="84"/>
      <c r="K865" s="20"/>
      <c r="L865" s="20"/>
    </row>
    <row r="866" ht="12.45" customHeight="1" spans="1:12">
      <c r="A866" s="99"/>
      <c r="B866" s="20"/>
      <c r="C866" s="97"/>
      <c r="D866" s="84"/>
      <c r="E866" s="20"/>
      <c r="F866" s="20"/>
      <c r="G866" s="98"/>
      <c r="H866" s="26"/>
      <c r="I866" s="26"/>
      <c r="J866" s="84"/>
      <c r="K866" s="20"/>
      <c r="L866" s="20"/>
    </row>
    <row r="867" ht="12.45" customHeight="1" spans="1:12">
      <c r="A867" s="99"/>
      <c r="B867" s="20"/>
      <c r="C867" s="97"/>
      <c r="D867" s="84"/>
      <c r="E867" s="20"/>
      <c r="F867" s="20"/>
      <c r="G867" s="98"/>
      <c r="H867" s="26"/>
      <c r="I867" s="26"/>
      <c r="J867" s="84"/>
      <c r="K867" s="20"/>
      <c r="L867" s="20"/>
    </row>
    <row r="868" ht="12.45" customHeight="1" spans="1:12">
      <c r="A868" s="99"/>
      <c r="B868" s="20"/>
      <c r="C868" s="97"/>
      <c r="D868" s="84"/>
      <c r="E868" s="20"/>
      <c r="F868" s="20"/>
      <c r="G868" s="98"/>
      <c r="H868" s="26"/>
      <c r="I868" s="26"/>
      <c r="J868" s="84"/>
      <c r="K868" s="20"/>
      <c r="L868" s="20"/>
    </row>
    <row r="869" ht="12.45" customHeight="1" spans="1:12">
      <c r="A869" s="99"/>
      <c r="B869" s="20"/>
      <c r="C869" s="97"/>
      <c r="D869" s="84"/>
      <c r="E869" s="20"/>
      <c r="F869" s="20"/>
      <c r="G869" s="98"/>
      <c r="H869" s="26"/>
      <c r="I869" s="26"/>
      <c r="J869" s="84"/>
      <c r="K869" s="20"/>
      <c r="L869" s="20"/>
    </row>
    <row r="870" ht="12.45" customHeight="1" spans="1:12">
      <c r="A870" s="99"/>
      <c r="B870" s="20"/>
      <c r="C870" s="97"/>
      <c r="D870" s="84"/>
      <c r="E870" s="20"/>
      <c r="F870" s="20"/>
      <c r="G870" s="98"/>
      <c r="H870" s="26"/>
      <c r="I870" s="26"/>
      <c r="J870" s="84"/>
      <c r="K870" s="20"/>
      <c r="L870" s="20"/>
    </row>
    <row r="871" ht="12.45" customHeight="1" spans="1:12">
      <c r="A871" s="99"/>
      <c r="B871" s="20"/>
      <c r="C871" s="97"/>
      <c r="D871" s="84"/>
      <c r="E871" s="20"/>
      <c r="F871" s="20"/>
      <c r="G871" s="98"/>
      <c r="H871" s="26"/>
      <c r="I871" s="26"/>
      <c r="J871" s="84"/>
      <c r="K871" s="20"/>
      <c r="L871" s="20"/>
    </row>
    <row r="872" ht="12.45" customHeight="1" spans="1:12">
      <c r="A872" s="99"/>
      <c r="B872" s="20"/>
      <c r="C872" s="97"/>
      <c r="D872" s="84"/>
      <c r="E872" s="20"/>
      <c r="F872" s="20"/>
      <c r="G872" s="98"/>
      <c r="H872" s="26"/>
      <c r="I872" s="26"/>
      <c r="J872" s="84"/>
      <c r="K872" s="20"/>
      <c r="L872" s="20"/>
    </row>
    <row r="873" ht="12.45" customHeight="1" spans="1:12">
      <c r="A873" s="99"/>
      <c r="B873" s="20"/>
      <c r="C873" s="97"/>
      <c r="D873" s="84"/>
      <c r="E873" s="20"/>
      <c r="F873" s="20"/>
      <c r="G873" s="98"/>
      <c r="H873" s="26"/>
      <c r="I873" s="26"/>
      <c r="J873" s="84"/>
      <c r="K873" s="20"/>
      <c r="L873" s="20"/>
    </row>
    <row r="874" ht="12.45" customHeight="1" spans="1:12">
      <c r="A874" s="99"/>
      <c r="B874" s="20"/>
      <c r="C874" s="97"/>
      <c r="D874" s="84"/>
      <c r="E874" s="20"/>
      <c r="F874" s="20"/>
      <c r="G874" s="98"/>
      <c r="H874" s="26"/>
      <c r="I874" s="26"/>
      <c r="J874" s="84"/>
      <c r="K874" s="20"/>
      <c r="L874" s="20"/>
    </row>
    <row r="875" ht="12.45" customHeight="1" spans="1:12">
      <c r="A875" s="99"/>
      <c r="B875" s="20"/>
      <c r="C875" s="97"/>
      <c r="D875" s="84"/>
      <c r="E875" s="20"/>
      <c r="F875" s="20"/>
      <c r="G875" s="98"/>
      <c r="H875" s="26"/>
      <c r="I875" s="26"/>
      <c r="J875" s="84"/>
      <c r="K875" s="20"/>
      <c r="L875" s="20"/>
    </row>
    <row r="876" ht="12.45" customHeight="1" spans="1:12">
      <c r="A876" s="99"/>
      <c r="B876" s="20"/>
      <c r="C876" s="97"/>
      <c r="D876" s="84"/>
      <c r="E876" s="20"/>
      <c r="F876" s="20"/>
      <c r="G876" s="98"/>
      <c r="H876" s="26"/>
      <c r="I876" s="26"/>
      <c r="J876" s="84"/>
      <c r="K876" s="20"/>
      <c r="L876" s="20"/>
    </row>
    <row r="877" ht="12.45" customHeight="1" spans="1:12">
      <c r="A877" s="99"/>
      <c r="B877" s="20"/>
      <c r="C877" s="97"/>
      <c r="D877" s="84"/>
      <c r="E877" s="20"/>
      <c r="F877" s="20"/>
      <c r="G877" s="98"/>
      <c r="H877" s="26"/>
      <c r="I877" s="26"/>
      <c r="J877" s="84"/>
      <c r="K877" s="20"/>
      <c r="L877" s="20"/>
    </row>
    <row r="878" ht="12.45" customHeight="1" spans="1:12">
      <c r="A878" s="99"/>
      <c r="B878" s="20"/>
      <c r="C878" s="97"/>
      <c r="D878" s="84"/>
      <c r="E878" s="20"/>
      <c r="F878" s="20"/>
      <c r="G878" s="98"/>
      <c r="H878" s="26"/>
      <c r="I878" s="26"/>
      <c r="J878" s="84"/>
      <c r="K878" s="20"/>
      <c r="L878" s="20"/>
    </row>
    <row r="879" ht="12.45" customHeight="1" spans="1:12">
      <c r="A879" s="99"/>
      <c r="B879" s="20"/>
      <c r="C879" s="97"/>
      <c r="D879" s="84"/>
      <c r="E879" s="20"/>
      <c r="F879" s="20"/>
      <c r="G879" s="98"/>
      <c r="H879" s="26"/>
      <c r="I879" s="26"/>
      <c r="J879" s="84"/>
      <c r="K879" s="20"/>
      <c r="L879" s="20"/>
    </row>
    <row r="880" ht="12.45" customHeight="1" spans="1:12">
      <c r="A880" s="99"/>
      <c r="B880" s="20"/>
      <c r="C880" s="97"/>
      <c r="D880" s="84"/>
      <c r="E880" s="20"/>
      <c r="F880" s="20"/>
      <c r="G880" s="98"/>
      <c r="H880" s="26"/>
      <c r="I880" s="26"/>
      <c r="J880" s="84"/>
      <c r="K880" s="20"/>
      <c r="L880" s="20"/>
    </row>
    <row r="881" ht="12.45" customHeight="1" spans="1:12">
      <c r="A881" s="99"/>
      <c r="B881" s="20"/>
      <c r="C881" s="97"/>
      <c r="D881" s="84"/>
      <c r="E881" s="20"/>
      <c r="F881" s="20"/>
      <c r="G881" s="98"/>
      <c r="H881" s="26"/>
      <c r="I881" s="26"/>
      <c r="J881" s="84"/>
      <c r="K881" s="20"/>
      <c r="L881" s="20"/>
    </row>
    <row r="882" ht="12.45" customHeight="1" spans="1:12">
      <c r="A882" s="99"/>
      <c r="B882" s="20"/>
      <c r="C882" s="97"/>
      <c r="D882" s="84"/>
      <c r="E882" s="20"/>
      <c r="F882" s="20"/>
      <c r="G882" s="98"/>
      <c r="H882" s="26"/>
      <c r="I882" s="26"/>
      <c r="J882" s="84"/>
      <c r="K882" s="20"/>
      <c r="L882" s="20"/>
    </row>
    <row r="883" ht="12.45" customHeight="1" spans="1:12">
      <c r="A883" s="99"/>
      <c r="B883" s="20"/>
      <c r="C883" s="97"/>
      <c r="D883" s="84"/>
      <c r="E883" s="20"/>
      <c r="F883" s="20"/>
      <c r="G883" s="98"/>
      <c r="H883" s="26"/>
      <c r="I883" s="26"/>
      <c r="J883" s="84"/>
      <c r="K883" s="20"/>
      <c r="L883" s="20"/>
    </row>
    <row r="884" ht="12.45" customHeight="1" spans="1:12">
      <c r="A884" s="99"/>
      <c r="B884" s="20"/>
      <c r="C884" s="97"/>
      <c r="D884" s="84"/>
      <c r="E884" s="20"/>
      <c r="F884" s="20"/>
      <c r="G884" s="98"/>
      <c r="H884" s="26"/>
      <c r="I884" s="26"/>
      <c r="J884" s="84"/>
      <c r="K884" s="20"/>
      <c r="L884" s="20"/>
    </row>
    <row r="885" ht="12.45" customHeight="1" spans="1:12">
      <c r="A885" s="99"/>
      <c r="B885" s="20"/>
      <c r="C885" s="97"/>
      <c r="D885" s="84"/>
      <c r="E885" s="20"/>
      <c r="F885" s="20"/>
      <c r="G885" s="98"/>
      <c r="H885" s="26"/>
      <c r="I885" s="26"/>
      <c r="J885" s="84"/>
      <c r="K885" s="20"/>
      <c r="L885" s="20"/>
    </row>
    <row r="886" ht="12.45" customHeight="1" spans="1:12">
      <c r="A886" s="99"/>
      <c r="B886" s="20"/>
      <c r="C886" s="97"/>
      <c r="D886" s="84"/>
      <c r="E886" s="20"/>
      <c r="F886" s="20"/>
      <c r="G886" s="98"/>
      <c r="H886" s="26"/>
      <c r="I886" s="26"/>
      <c r="J886" s="84"/>
      <c r="K886" s="20"/>
      <c r="L886" s="20"/>
    </row>
    <row r="887" ht="12.45" customHeight="1" spans="1:12">
      <c r="A887" s="99"/>
      <c r="B887" s="20"/>
      <c r="C887" s="97"/>
      <c r="D887" s="84"/>
      <c r="E887" s="20"/>
      <c r="F887" s="20"/>
      <c r="G887" s="98"/>
      <c r="H887" s="26"/>
      <c r="I887" s="26"/>
      <c r="J887" s="84"/>
      <c r="K887" s="20"/>
      <c r="L887" s="20"/>
    </row>
    <row r="888" ht="12.45" customHeight="1" spans="1:12">
      <c r="A888" s="99"/>
      <c r="B888" s="20"/>
      <c r="C888" s="97"/>
      <c r="D888" s="84"/>
      <c r="E888" s="20"/>
      <c r="F888" s="20"/>
      <c r="G888" s="98"/>
      <c r="H888" s="26"/>
      <c r="I888" s="26"/>
      <c r="J888" s="84"/>
      <c r="K888" s="20"/>
      <c r="L888" s="20"/>
    </row>
    <row r="889" ht="12.45" customHeight="1" spans="1:12">
      <c r="A889" s="99"/>
      <c r="B889" s="20"/>
      <c r="C889" s="97"/>
      <c r="D889" s="84"/>
      <c r="E889" s="20"/>
      <c r="F889" s="20"/>
      <c r="G889" s="98"/>
      <c r="H889" s="26"/>
      <c r="I889" s="26"/>
      <c r="J889" s="84"/>
      <c r="K889" s="20"/>
      <c r="L889" s="20"/>
    </row>
    <row r="890" ht="12.45" customHeight="1" spans="1:12">
      <c r="A890" s="99"/>
      <c r="B890" s="20"/>
      <c r="C890" s="97"/>
      <c r="D890" s="84"/>
      <c r="E890" s="20"/>
      <c r="F890" s="20"/>
      <c r="G890" s="98"/>
      <c r="H890" s="26"/>
      <c r="I890" s="26"/>
      <c r="J890" s="84"/>
      <c r="K890" s="20"/>
      <c r="L890" s="20"/>
    </row>
    <row r="891" ht="12.45" customHeight="1" spans="1:12">
      <c r="A891" s="99"/>
      <c r="B891" s="20"/>
      <c r="C891" s="97"/>
      <c r="D891" s="84"/>
      <c r="E891" s="20"/>
      <c r="F891" s="20"/>
      <c r="G891" s="98"/>
      <c r="H891" s="26"/>
      <c r="I891" s="26"/>
      <c r="J891" s="84"/>
      <c r="K891" s="20"/>
      <c r="L891" s="20"/>
    </row>
    <row r="892" ht="12.45" customHeight="1" spans="1:12">
      <c r="A892" s="99"/>
      <c r="B892" s="20"/>
      <c r="C892" s="97"/>
      <c r="D892" s="84"/>
      <c r="E892" s="20"/>
      <c r="F892" s="20"/>
      <c r="G892" s="98"/>
      <c r="H892" s="26"/>
      <c r="I892" s="26"/>
      <c r="J892" s="84"/>
      <c r="K892" s="20"/>
      <c r="L892" s="20"/>
    </row>
    <row r="893" ht="12.45" customHeight="1" spans="1:12">
      <c r="A893" s="99"/>
      <c r="B893" s="20"/>
      <c r="C893" s="97"/>
      <c r="D893" s="84"/>
      <c r="E893" s="20"/>
      <c r="F893" s="20"/>
      <c r="G893" s="98"/>
      <c r="H893" s="26"/>
      <c r="I893" s="26"/>
      <c r="J893" s="84"/>
      <c r="K893" s="20"/>
      <c r="L893" s="20"/>
    </row>
    <row r="894" ht="12.45" customHeight="1" spans="1:12">
      <c r="A894" s="99"/>
      <c r="B894" s="20"/>
      <c r="C894" s="97"/>
      <c r="D894" s="84"/>
      <c r="E894" s="20"/>
      <c r="F894" s="20"/>
      <c r="G894" s="98"/>
      <c r="H894" s="26"/>
      <c r="I894" s="26"/>
      <c r="J894" s="84"/>
      <c r="K894" s="20"/>
      <c r="L894" s="20"/>
    </row>
    <row r="895" ht="12.45" customHeight="1" spans="1:12">
      <c r="A895" s="99"/>
      <c r="B895" s="20"/>
      <c r="C895" s="97"/>
      <c r="D895" s="84"/>
      <c r="E895" s="20"/>
      <c r="F895" s="20"/>
      <c r="G895" s="98"/>
      <c r="H895" s="26"/>
      <c r="I895" s="26"/>
      <c r="J895" s="84"/>
      <c r="K895" s="20"/>
      <c r="L895" s="20"/>
    </row>
    <row r="896" ht="12.45" customHeight="1" spans="1:12">
      <c r="A896" s="99"/>
      <c r="B896" s="20"/>
      <c r="C896" s="97"/>
      <c r="D896" s="84"/>
      <c r="E896" s="20"/>
      <c r="F896" s="20"/>
      <c r="G896" s="98"/>
      <c r="H896" s="26"/>
      <c r="I896" s="26"/>
      <c r="J896" s="84"/>
      <c r="K896" s="20"/>
      <c r="L896" s="20"/>
    </row>
    <row r="897" ht="12.45" customHeight="1" spans="1:12">
      <c r="A897" s="99"/>
      <c r="B897" s="20"/>
      <c r="C897" s="97"/>
      <c r="D897" s="84"/>
      <c r="E897" s="20"/>
      <c r="F897" s="20"/>
      <c r="G897" s="98"/>
      <c r="H897" s="26"/>
      <c r="I897" s="26"/>
      <c r="J897" s="84"/>
      <c r="K897" s="20"/>
      <c r="L897" s="20"/>
    </row>
    <row r="898" ht="12.45" customHeight="1" spans="1:12">
      <c r="A898" s="99"/>
      <c r="B898" s="20"/>
      <c r="C898" s="97"/>
      <c r="D898" s="84"/>
      <c r="E898" s="20"/>
      <c r="F898" s="20"/>
      <c r="G898" s="98"/>
      <c r="H898" s="26"/>
      <c r="I898" s="26"/>
      <c r="J898" s="84"/>
      <c r="K898" s="20"/>
      <c r="L898" s="20"/>
    </row>
    <row r="899" ht="12.45" customHeight="1" spans="1:12">
      <c r="A899" s="99"/>
      <c r="B899" s="20"/>
      <c r="C899" s="97"/>
      <c r="D899" s="84"/>
      <c r="E899" s="20"/>
      <c r="F899" s="20"/>
      <c r="G899" s="98"/>
      <c r="H899" s="26"/>
      <c r="I899" s="26"/>
      <c r="J899" s="84"/>
      <c r="K899" s="20"/>
      <c r="L899" s="20"/>
    </row>
    <row r="900" ht="12.45" customHeight="1" spans="1:12">
      <c r="A900" s="99"/>
      <c r="B900" s="20"/>
      <c r="C900" s="97"/>
      <c r="D900" s="84"/>
      <c r="E900" s="20"/>
      <c r="F900" s="20"/>
      <c r="G900" s="98"/>
      <c r="H900" s="26"/>
      <c r="I900" s="26"/>
      <c r="J900" s="84"/>
      <c r="K900" s="20"/>
      <c r="L900" s="20"/>
    </row>
    <row r="901" ht="12.45" customHeight="1" spans="1:12">
      <c r="A901" s="99"/>
      <c r="B901" s="20"/>
      <c r="C901" s="97"/>
      <c r="D901" s="84"/>
      <c r="E901" s="20"/>
      <c r="F901" s="20"/>
      <c r="G901" s="98"/>
      <c r="H901" s="26"/>
      <c r="I901" s="26"/>
      <c r="J901" s="84"/>
      <c r="K901" s="20"/>
      <c r="L901" s="20"/>
    </row>
    <row r="902" ht="12.45" customHeight="1" spans="1:12">
      <c r="A902" s="99"/>
      <c r="B902" s="20"/>
      <c r="C902" s="97"/>
      <c r="D902" s="84"/>
      <c r="E902" s="20"/>
      <c r="F902" s="20"/>
      <c r="G902" s="98"/>
      <c r="H902" s="26"/>
      <c r="I902" s="26"/>
      <c r="J902" s="84"/>
      <c r="K902" s="20"/>
      <c r="L902" s="20"/>
    </row>
    <row r="903" ht="12.45" customHeight="1" spans="1:12">
      <c r="A903" s="99"/>
      <c r="B903" s="20"/>
      <c r="C903" s="97"/>
      <c r="D903" s="84"/>
      <c r="E903" s="20"/>
      <c r="F903" s="20"/>
      <c r="G903" s="98"/>
      <c r="H903" s="26"/>
      <c r="I903" s="26"/>
      <c r="J903" s="84"/>
      <c r="K903" s="20"/>
      <c r="L903" s="20"/>
    </row>
    <row r="904" ht="12.45" customHeight="1" spans="1:12">
      <c r="A904" s="99"/>
      <c r="B904" s="20"/>
      <c r="C904" s="97"/>
      <c r="D904" s="84"/>
      <c r="E904" s="20"/>
      <c r="F904" s="20"/>
      <c r="G904" s="98"/>
      <c r="H904" s="26"/>
      <c r="I904" s="26"/>
      <c r="J904" s="84"/>
      <c r="K904" s="20"/>
      <c r="L904" s="20"/>
    </row>
    <row r="905" ht="12.45" customHeight="1" spans="1:12">
      <c r="A905" s="99"/>
      <c r="B905" s="20"/>
      <c r="C905" s="97"/>
      <c r="D905" s="84"/>
      <c r="E905" s="20"/>
      <c r="F905" s="20"/>
      <c r="G905" s="98"/>
      <c r="H905" s="26"/>
      <c r="I905" s="26"/>
      <c r="J905" s="84"/>
      <c r="K905" s="20"/>
      <c r="L905" s="20"/>
    </row>
    <row r="906" ht="12.45" customHeight="1" spans="1:12">
      <c r="A906" s="99"/>
      <c r="B906" s="20"/>
      <c r="C906" s="97"/>
      <c r="D906" s="84"/>
      <c r="E906" s="20"/>
      <c r="F906" s="20"/>
      <c r="G906" s="98"/>
      <c r="H906" s="26"/>
      <c r="I906" s="26"/>
      <c r="J906" s="84"/>
      <c r="K906" s="20"/>
      <c r="L906" s="20"/>
    </row>
    <row r="907" ht="12.45" customHeight="1" spans="1:12">
      <c r="A907" s="99"/>
      <c r="B907" s="20"/>
      <c r="C907" s="97"/>
      <c r="D907" s="84"/>
      <c r="E907" s="20"/>
      <c r="F907" s="20"/>
      <c r="G907" s="98"/>
      <c r="H907" s="26"/>
      <c r="I907" s="26"/>
      <c r="J907" s="84"/>
      <c r="K907" s="20"/>
      <c r="L907" s="20"/>
    </row>
    <row r="908" ht="12.45" customHeight="1" spans="1:12">
      <c r="A908" s="99"/>
      <c r="B908" s="20"/>
      <c r="C908" s="97"/>
      <c r="D908" s="84"/>
      <c r="E908" s="20"/>
      <c r="F908" s="20"/>
      <c r="G908" s="98"/>
      <c r="H908" s="26"/>
      <c r="I908" s="26"/>
      <c r="J908" s="84"/>
      <c r="K908" s="20"/>
      <c r="L908" s="20"/>
    </row>
    <row r="909" ht="12.45" customHeight="1" spans="1:12">
      <c r="A909" s="99"/>
      <c r="B909" s="20"/>
      <c r="C909" s="97"/>
      <c r="D909" s="84"/>
      <c r="E909" s="20"/>
      <c r="F909" s="20"/>
      <c r="G909" s="98"/>
      <c r="H909" s="26"/>
      <c r="I909" s="26"/>
      <c r="J909" s="84"/>
      <c r="K909" s="20"/>
      <c r="L909" s="20"/>
    </row>
    <row r="910" ht="12.45" customHeight="1" spans="1:12">
      <c r="A910" s="99"/>
      <c r="B910" s="20"/>
      <c r="C910" s="97"/>
      <c r="D910" s="84"/>
      <c r="E910" s="20"/>
      <c r="F910" s="20"/>
      <c r="G910" s="98"/>
      <c r="H910" s="26"/>
      <c r="I910" s="26"/>
      <c r="J910" s="84"/>
      <c r="K910" s="20"/>
      <c r="L910" s="20"/>
    </row>
    <row r="911" ht="12.45" customHeight="1" spans="1:12">
      <c r="A911" s="99"/>
      <c r="B911" s="20"/>
      <c r="C911" s="97"/>
      <c r="D911" s="84"/>
      <c r="E911" s="20"/>
      <c r="F911" s="20"/>
      <c r="G911" s="98"/>
      <c r="H911" s="26"/>
      <c r="I911" s="26"/>
      <c r="J911" s="84"/>
      <c r="K911" s="20"/>
      <c r="L911" s="20"/>
    </row>
    <row r="912" ht="12.45" customHeight="1" spans="1:12">
      <c r="A912" s="99"/>
      <c r="B912" s="20"/>
      <c r="C912" s="97"/>
      <c r="D912" s="84"/>
      <c r="E912" s="20"/>
      <c r="F912" s="20"/>
      <c r="G912" s="98"/>
      <c r="H912" s="26"/>
      <c r="I912" s="26"/>
      <c r="J912" s="84"/>
      <c r="K912" s="20"/>
      <c r="L912" s="20"/>
    </row>
    <row r="913" ht="12.45" customHeight="1" spans="1:12">
      <c r="A913" s="99"/>
      <c r="B913" s="20"/>
      <c r="C913" s="97"/>
      <c r="D913" s="84"/>
      <c r="E913" s="20"/>
      <c r="F913" s="20"/>
      <c r="G913" s="98"/>
      <c r="H913" s="26"/>
      <c r="I913" s="26"/>
      <c r="J913" s="84"/>
      <c r="K913" s="20"/>
      <c r="L913" s="20"/>
    </row>
    <row r="914" ht="12.45" customHeight="1" spans="1:12">
      <c r="A914" s="99"/>
      <c r="B914" s="20"/>
      <c r="C914" s="97"/>
      <c r="D914" s="84"/>
      <c r="E914" s="20"/>
      <c r="F914" s="20"/>
      <c r="G914" s="98"/>
      <c r="H914" s="26"/>
      <c r="I914" s="26"/>
      <c r="J914" s="84"/>
      <c r="K914" s="20"/>
      <c r="L914" s="20"/>
    </row>
    <row r="915" ht="12.45" customHeight="1" spans="1:12">
      <c r="A915" s="99"/>
      <c r="B915" s="20"/>
      <c r="C915" s="97"/>
      <c r="D915" s="84"/>
      <c r="E915" s="20"/>
      <c r="F915" s="20"/>
      <c r="G915" s="98"/>
      <c r="H915" s="26"/>
      <c r="I915" s="26"/>
      <c r="J915" s="84"/>
      <c r="K915" s="20"/>
      <c r="L915" s="20"/>
    </row>
    <row r="916" ht="12.45" customHeight="1" spans="1:12">
      <c r="A916" s="99"/>
      <c r="B916" s="20"/>
      <c r="C916" s="97"/>
      <c r="D916" s="84"/>
      <c r="E916" s="20"/>
      <c r="F916" s="20"/>
      <c r="G916" s="98"/>
      <c r="H916" s="26"/>
      <c r="I916" s="26"/>
      <c r="J916" s="84"/>
      <c r="K916" s="20"/>
      <c r="L916" s="20"/>
    </row>
    <row r="917" ht="12.45" customHeight="1" spans="1:12">
      <c r="A917" s="99"/>
      <c r="B917" s="20"/>
      <c r="C917" s="97"/>
      <c r="D917" s="84"/>
      <c r="E917" s="20"/>
      <c r="F917" s="20"/>
      <c r="G917" s="98"/>
      <c r="H917" s="26"/>
      <c r="I917" s="26"/>
      <c r="J917" s="84"/>
      <c r="K917" s="20"/>
      <c r="L917" s="20"/>
    </row>
    <row r="918" ht="12.45" customHeight="1" spans="1:12">
      <c r="A918" s="99"/>
      <c r="B918" s="20"/>
      <c r="C918" s="97"/>
      <c r="D918" s="84"/>
      <c r="E918" s="20"/>
      <c r="F918" s="20"/>
      <c r="G918" s="98"/>
      <c r="H918" s="26"/>
      <c r="I918" s="26"/>
      <c r="J918" s="84"/>
      <c r="K918" s="20"/>
      <c r="L918" s="20"/>
    </row>
    <row r="919" ht="12.45" customHeight="1" spans="1:12">
      <c r="A919" s="99"/>
      <c r="B919" s="20"/>
      <c r="C919" s="97"/>
      <c r="D919" s="84"/>
      <c r="E919" s="20"/>
      <c r="F919" s="20"/>
      <c r="G919" s="98"/>
      <c r="H919" s="26"/>
      <c r="I919" s="26"/>
      <c r="J919" s="84"/>
      <c r="K919" s="20"/>
      <c r="L919" s="20"/>
    </row>
    <row r="920" ht="12.45" customHeight="1" spans="1:12">
      <c r="A920" s="99"/>
      <c r="B920" s="20"/>
      <c r="C920" s="97"/>
      <c r="D920" s="84"/>
      <c r="E920" s="20"/>
      <c r="F920" s="20"/>
      <c r="G920" s="98"/>
      <c r="H920" s="26"/>
      <c r="I920" s="26"/>
      <c r="J920" s="84"/>
      <c r="K920" s="20"/>
      <c r="L920" s="20"/>
    </row>
    <row r="921" ht="12.45" customHeight="1" spans="1:12">
      <c r="A921" s="99"/>
      <c r="B921" s="20"/>
      <c r="C921" s="97"/>
      <c r="D921" s="84"/>
      <c r="E921" s="20"/>
      <c r="F921" s="20"/>
      <c r="G921" s="98"/>
      <c r="H921" s="26"/>
      <c r="I921" s="26"/>
      <c r="J921" s="84"/>
      <c r="K921" s="20"/>
      <c r="L921" s="20"/>
    </row>
    <row r="922" ht="12.45" customHeight="1" spans="1:12">
      <c r="A922" s="99"/>
      <c r="B922" s="20"/>
      <c r="C922" s="97"/>
      <c r="D922" s="84"/>
      <c r="E922" s="20"/>
      <c r="F922" s="20"/>
      <c r="G922" s="98"/>
      <c r="H922" s="26"/>
      <c r="I922" s="26"/>
      <c r="J922" s="84"/>
      <c r="K922" s="20"/>
      <c r="L922" s="20"/>
    </row>
    <row r="923" ht="12.45" customHeight="1" spans="1:12">
      <c r="A923" s="99"/>
      <c r="B923" s="20"/>
      <c r="C923" s="97"/>
      <c r="D923" s="84"/>
      <c r="E923" s="20"/>
      <c r="F923" s="20"/>
      <c r="G923" s="98"/>
      <c r="H923" s="26"/>
      <c r="I923" s="26"/>
      <c r="J923" s="84"/>
      <c r="K923" s="20"/>
      <c r="L923" s="20"/>
    </row>
    <row r="924" ht="12.45" customHeight="1" spans="1:12">
      <c r="A924" s="99"/>
      <c r="B924" s="20"/>
      <c r="C924" s="97"/>
      <c r="D924" s="84"/>
      <c r="E924" s="20"/>
      <c r="F924" s="20"/>
      <c r="G924" s="98"/>
      <c r="H924" s="26"/>
      <c r="I924" s="26"/>
      <c r="J924" s="84"/>
      <c r="K924" s="20"/>
      <c r="L924" s="20"/>
    </row>
    <row r="925" ht="12.45" customHeight="1" spans="1:12">
      <c r="A925" s="99"/>
      <c r="B925" s="20"/>
      <c r="C925" s="97"/>
      <c r="D925" s="84"/>
      <c r="E925" s="20"/>
      <c r="F925" s="20"/>
      <c r="G925" s="98"/>
      <c r="H925" s="26"/>
      <c r="I925" s="26"/>
      <c r="J925" s="84"/>
      <c r="K925" s="20"/>
      <c r="L925" s="20"/>
    </row>
    <row r="926" ht="12.45" customHeight="1" spans="1:12">
      <c r="A926" s="99"/>
      <c r="B926" s="20"/>
      <c r="C926" s="97"/>
      <c r="D926" s="84"/>
      <c r="E926" s="20"/>
      <c r="F926" s="20"/>
      <c r="G926" s="98"/>
      <c r="H926" s="26"/>
      <c r="I926" s="26"/>
      <c r="J926" s="84"/>
      <c r="K926" s="20"/>
      <c r="L926" s="20"/>
    </row>
    <row r="927" ht="12.45" customHeight="1" spans="1:12">
      <c r="A927" s="99"/>
      <c r="B927" s="20"/>
      <c r="C927" s="97"/>
      <c r="D927" s="84"/>
      <c r="E927" s="20"/>
      <c r="F927" s="20"/>
      <c r="G927" s="98"/>
      <c r="H927" s="26"/>
      <c r="I927" s="26"/>
      <c r="J927" s="84"/>
      <c r="K927" s="20"/>
      <c r="L927" s="20"/>
    </row>
    <row r="928" ht="12.45" customHeight="1" spans="1:12">
      <c r="A928" s="99"/>
      <c r="B928" s="20"/>
      <c r="C928" s="97"/>
      <c r="D928" s="84"/>
      <c r="E928" s="20"/>
      <c r="F928" s="20"/>
      <c r="G928" s="98"/>
      <c r="H928" s="26"/>
      <c r="I928" s="26"/>
      <c r="J928" s="84"/>
      <c r="K928" s="20"/>
      <c r="L928" s="20"/>
    </row>
    <row r="929" ht="12.45" customHeight="1" spans="1:12">
      <c r="A929" s="99"/>
      <c r="B929" s="20"/>
      <c r="C929" s="97"/>
      <c r="D929" s="84"/>
      <c r="E929" s="20"/>
      <c r="F929" s="20"/>
      <c r="G929" s="98"/>
      <c r="H929" s="26"/>
      <c r="I929" s="26"/>
      <c r="J929" s="84"/>
      <c r="K929" s="20"/>
      <c r="L929" s="20"/>
    </row>
    <row r="930" ht="12.45" customHeight="1" spans="1:12">
      <c r="A930" s="99"/>
      <c r="B930" s="20"/>
      <c r="C930" s="97"/>
      <c r="D930" s="84"/>
      <c r="E930" s="20"/>
      <c r="F930" s="20"/>
      <c r="G930" s="98"/>
      <c r="H930" s="26"/>
      <c r="I930" s="26"/>
      <c r="J930" s="84"/>
      <c r="K930" s="20"/>
      <c r="L930" s="20"/>
    </row>
    <row r="931" ht="12.45" customHeight="1" spans="1:12">
      <c r="A931" s="99"/>
      <c r="B931" s="20"/>
      <c r="C931" s="97"/>
      <c r="D931" s="84"/>
      <c r="E931" s="20"/>
      <c r="F931" s="20"/>
      <c r="G931" s="98"/>
      <c r="H931" s="26"/>
      <c r="I931" s="26"/>
      <c r="J931" s="84"/>
      <c r="K931" s="20"/>
      <c r="L931" s="20"/>
    </row>
    <row r="932" ht="12.45" customHeight="1" spans="1:12">
      <c r="A932" s="99"/>
      <c r="B932" s="20"/>
      <c r="C932" s="97"/>
      <c r="D932" s="84"/>
      <c r="E932" s="20"/>
      <c r="F932" s="20"/>
      <c r="G932" s="98"/>
      <c r="H932" s="26"/>
      <c r="I932" s="26"/>
      <c r="J932" s="84"/>
      <c r="K932" s="20"/>
      <c r="L932" s="20"/>
    </row>
    <row r="933" ht="12.45" customHeight="1" spans="1:12">
      <c r="A933" s="99"/>
      <c r="B933" s="20"/>
      <c r="C933" s="97"/>
      <c r="D933" s="84"/>
      <c r="E933" s="20"/>
      <c r="F933" s="20"/>
      <c r="G933" s="98"/>
      <c r="H933" s="26"/>
      <c r="I933" s="26"/>
      <c r="J933" s="84"/>
      <c r="K933" s="20"/>
      <c r="L933" s="20"/>
    </row>
    <row r="934" ht="12.45" customHeight="1" spans="1:12">
      <c r="A934" s="99"/>
      <c r="B934" s="20"/>
      <c r="C934" s="97"/>
      <c r="D934" s="84"/>
      <c r="E934" s="20"/>
      <c r="F934" s="20"/>
      <c r="G934" s="98"/>
      <c r="H934" s="26"/>
      <c r="I934" s="26"/>
      <c r="J934" s="84"/>
      <c r="K934" s="20"/>
      <c r="L934" s="20"/>
    </row>
    <row r="935" ht="12.45" customHeight="1" spans="1:12">
      <c r="A935" s="99"/>
      <c r="B935" s="20"/>
      <c r="C935" s="97"/>
      <c r="D935" s="84"/>
      <c r="E935" s="20"/>
      <c r="F935" s="20"/>
      <c r="G935" s="98"/>
      <c r="H935" s="26"/>
      <c r="I935" s="26"/>
      <c r="J935" s="84"/>
      <c r="K935" s="20"/>
      <c r="L935" s="20"/>
    </row>
    <row r="936" ht="12.45" customHeight="1" spans="1:12">
      <c r="A936" s="99"/>
      <c r="B936" s="20"/>
      <c r="C936" s="97"/>
      <c r="D936" s="84"/>
      <c r="E936" s="20"/>
      <c r="F936" s="20"/>
      <c r="G936" s="98"/>
      <c r="H936" s="26"/>
      <c r="I936" s="26"/>
      <c r="J936" s="84"/>
      <c r="K936" s="20"/>
      <c r="L936" s="20"/>
    </row>
    <row r="937" ht="12.45" customHeight="1" spans="1:12">
      <c r="A937" s="99"/>
      <c r="B937" s="20"/>
      <c r="C937" s="97"/>
      <c r="D937" s="84"/>
      <c r="E937" s="20"/>
      <c r="F937" s="20"/>
      <c r="G937" s="98"/>
      <c r="H937" s="26"/>
      <c r="I937" s="26"/>
      <c r="J937" s="84"/>
      <c r="K937" s="20"/>
      <c r="L937" s="20"/>
    </row>
    <row r="938" ht="12.45" customHeight="1" spans="1:12">
      <c r="A938" s="99"/>
      <c r="B938" s="20"/>
      <c r="C938" s="97"/>
      <c r="D938" s="84"/>
      <c r="E938" s="20"/>
      <c r="F938" s="20"/>
      <c r="G938" s="98"/>
      <c r="H938" s="26"/>
      <c r="I938" s="26"/>
      <c r="J938" s="84"/>
      <c r="K938" s="20"/>
      <c r="L938" s="20"/>
    </row>
    <row r="939" ht="12.45" customHeight="1" spans="1:12">
      <c r="A939" s="99"/>
      <c r="B939" s="20"/>
      <c r="C939" s="97"/>
      <c r="D939" s="84"/>
      <c r="E939" s="20"/>
      <c r="F939" s="20"/>
      <c r="G939" s="98"/>
      <c r="H939" s="26"/>
      <c r="I939" s="26"/>
      <c r="J939" s="84"/>
      <c r="K939" s="20"/>
      <c r="L939" s="20"/>
    </row>
    <row r="940" ht="12.45" customHeight="1" spans="1:12">
      <c r="A940" s="99"/>
      <c r="B940" s="20"/>
      <c r="C940" s="97"/>
      <c r="D940" s="84"/>
      <c r="E940" s="20"/>
      <c r="F940" s="20"/>
      <c r="G940" s="98"/>
      <c r="H940" s="26"/>
      <c r="I940" s="26"/>
      <c r="J940" s="84"/>
      <c r="K940" s="20"/>
      <c r="L940" s="20"/>
    </row>
    <row r="941" ht="12.45" customHeight="1" spans="1:12">
      <c r="A941" s="99"/>
      <c r="B941" s="20"/>
      <c r="C941" s="97"/>
      <c r="D941" s="84"/>
      <c r="E941" s="20"/>
      <c r="F941" s="20"/>
      <c r="G941" s="98"/>
      <c r="H941" s="26"/>
      <c r="I941" s="26"/>
      <c r="J941" s="84"/>
      <c r="K941" s="20"/>
      <c r="L941" s="20"/>
    </row>
    <row r="942" ht="12.45" customHeight="1" spans="1:12">
      <c r="A942" s="99"/>
      <c r="B942" s="20"/>
      <c r="C942" s="97"/>
      <c r="D942" s="84"/>
      <c r="E942" s="20"/>
      <c r="F942" s="20"/>
      <c r="G942" s="98"/>
      <c r="H942" s="26"/>
      <c r="I942" s="26"/>
      <c r="J942" s="84"/>
      <c r="K942" s="20"/>
      <c r="L942" s="20"/>
    </row>
    <row r="943" ht="12.45" customHeight="1" spans="1:12">
      <c r="A943" s="99"/>
      <c r="B943" s="20"/>
      <c r="C943" s="97"/>
      <c r="D943" s="84"/>
      <c r="E943" s="20"/>
      <c r="F943" s="20"/>
      <c r="G943" s="98"/>
      <c r="H943" s="26"/>
      <c r="I943" s="26"/>
      <c r="J943" s="84"/>
      <c r="K943" s="20"/>
      <c r="L943" s="20"/>
    </row>
    <row r="944" ht="12.45" customHeight="1" spans="1:12">
      <c r="A944" s="99"/>
      <c r="B944" s="20"/>
      <c r="C944" s="97"/>
      <c r="D944" s="84"/>
      <c r="E944" s="20"/>
      <c r="F944" s="20"/>
      <c r="G944" s="98"/>
      <c r="H944" s="26"/>
      <c r="I944" s="26"/>
      <c r="J944" s="84"/>
      <c r="K944" s="20"/>
      <c r="L944" s="20"/>
    </row>
    <row r="945" ht="12.45" customHeight="1" spans="1:12">
      <c r="A945" s="99"/>
      <c r="B945" s="20"/>
      <c r="C945" s="97"/>
      <c r="D945" s="84"/>
      <c r="E945" s="20"/>
      <c r="F945" s="20"/>
      <c r="G945" s="98"/>
      <c r="H945" s="26"/>
      <c r="I945" s="26"/>
      <c r="J945" s="84"/>
      <c r="K945" s="20"/>
      <c r="L945" s="20"/>
    </row>
    <row r="946" ht="12.45" customHeight="1" spans="1:12">
      <c r="A946" s="99"/>
      <c r="B946" s="20"/>
      <c r="C946" s="97"/>
      <c r="D946" s="84"/>
      <c r="E946" s="20"/>
      <c r="F946" s="20"/>
      <c r="G946" s="98"/>
      <c r="H946" s="26"/>
      <c r="I946" s="26"/>
      <c r="J946" s="84"/>
      <c r="K946" s="20"/>
      <c r="L946" s="20"/>
    </row>
    <row r="947" ht="12.45" customHeight="1" spans="1:12">
      <c r="A947" s="99"/>
      <c r="B947" s="20"/>
      <c r="C947" s="97"/>
      <c r="D947" s="84"/>
      <c r="E947" s="20"/>
      <c r="F947" s="20"/>
      <c r="G947" s="98"/>
      <c r="H947" s="26"/>
      <c r="I947" s="26"/>
      <c r="J947" s="84"/>
      <c r="K947" s="20"/>
      <c r="L947" s="20"/>
    </row>
    <row r="948" ht="12.45" customHeight="1" spans="1:12">
      <c r="A948" s="99"/>
      <c r="B948" s="20"/>
      <c r="C948" s="97"/>
      <c r="D948" s="84"/>
      <c r="E948" s="20"/>
      <c r="F948" s="20"/>
      <c r="G948" s="98"/>
      <c r="H948" s="26"/>
      <c r="I948" s="26"/>
      <c r="J948" s="84"/>
      <c r="K948" s="20"/>
      <c r="L948" s="20"/>
    </row>
    <row r="949" ht="12.45" customHeight="1" spans="1:12">
      <c r="A949" s="99"/>
      <c r="B949" s="20"/>
      <c r="C949" s="97"/>
      <c r="D949" s="84"/>
      <c r="E949" s="20"/>
      <c r="F949" s="20"/>
      <c r="G949" s="98"/>
      <c r="H949" s="26"/>
      <c r="I949" s="26"/>
      <c r="J949" s="84"/>
      <c r="K949" s="20"/>
      <c r="L949" s="20"/>
    </row>
    <row r="950" ht="12.45" customHeight="1" spans="1:12">
      <c r="A950" s="99"/>
      <c r="B950" s="20"/>
      <c r="C950" s="97"/>
      <c r="D950" s="84"/>
      <c r="E950" s="20"/>
      <c r="F950" s="20"/>
      <c r="G950" s="98"/>
      <c r="H950" s="26"/>
      <c r="I950" s="26"/>
      <c r="J950" s="84"/>
      <c r="K950" s="20"/>
      <c r="L950" s="20"/>
    </row>
    <row r="951" ht="12.45" customHeight="1" spans="1:12">
      <c r="A951" s="99"/>
      <c r="B951" s="20"/>
      <c r="C951" s="97"/>
      <c r="D951" s="84"/>
      <c r="E951" s="20"/>
      <c r="F951" s="20"/>
      <c r="G951" s="98"/>
      <c r="H951" s="26"/>
      <c r="I951" s="26"/>
      <c r="J951" s="84"/>
      <c r="K951" s="20"/>
      <c r="L951" s="20"/>
    </row>
    <row r="952" ht="12.45" customHeight="1" spans="1:12">
      <c r="A952" s="99"/>
      <c r="B952" s="20"/>
      <c r="C952" s="97"/>
      <c r="D952" s="84"/>
      <c r="E952" s="20"/>
      <c r="F952" s="20"/>
      <c r="G952" s="98"/>
      <c r="H952" s="26"/>
      <c r="I952" s="26"/>
      <c r="J952" s="84"/>
      <c r="K952" s="20"/>
      <c r="L952" s="20"/>
    </row>
    <row r="953" ht="12.45" customHeight="1" spans="1:12">
      <c r="A953" s="99"/>
      <c r="B953" s="20"/>
      <c r="C953" s="97"/>
      <c r="D953" s="84"/>
      <c r="E953" s="20"/>
      <c r="F953" s="20"/>
      <c r="G953" s="98"/>
      <c r="H953" s="26"/>
      <c r="I953" s="26"/>
      <c r="J953" s="84"/>
      <c r="K953" s="20"/>
      <c r="L953" s="20"/>
    </row>
    <row r="954" ht="12.45" customHeight="1" spans="1:12">
      <c r="A954" s="99"/>
      <c r="B954" s="20"/>
      <c r="C954" s="97"/>
      <c r="D954" s="84"/>
      <c r="E954" s="20"/>
      <c r="F954" s="20"/>
      <c r="G954" s="98"/>
      <c r="H954" s="26"/>
      <c r="I954" s="26"/>
      <c r="J954" s="84"/>
      <c r="K954" s="20"/>
      <c r="L954" s="20"/>
    </row>
    <row r="955" ht="12.45" customHeight="1" spans="1:12">
      <c r="A955" s="99"/>
      <c r="B955" s="20"/>
      <c r="C955" s="97"/>
      <c r="D955" s="84"/>
      <c r="E955" s="20"/>
      <c r="F955" s="20"/>
      <c r="G955" s="98"/>
      <c r="H955" s="26"/>
      <c r="I955" s="26"/>
      <c r="J955" s="84"/>
      <c r="K955" s="20"/>
      <c r="L955" s="20"/>
    </row>
    <row r="956" ht="12.45" customHeight="1" spans="1:12">
      <c r="A956" s="99"/>
      <c r="B956" s="20"/>
      <c r="C956" s="97"/>
      <c r="D956" s="84"/>
      <c r="E956" s="20"/>
      <c r="F956" s="20"/>
      <c r="G956" s="98"/>
      <c r="H956" s="26"/>
      <c r="I956" s="26"/>
      <c r="J956" s="84"/>
      <c r="K956" s="20"/>
      <c r="L956" s="20"/>
    </row>
    <row r="957" ht="12.45" customHeight="1" spans="1:12">
      <c r="A957" s="99"/>
      <c r="B957" s="20"/>
      <c r="C957" s="97"/>
      <c r="D957" s="84"/>
      <c r="E957" s="20"/>
      <c r="F957" s="20"/>
      <c r="G957" s="98"/>
      <c r="H957" s="26"/>
      <c r="I957" s="26"/>
      <c r="J957" s="84"/>
      <c r="K957" s="20"/>
      <c r="L957" s="20"/>
    </row>
    <row r="958" ht="12.45" customHeight="1" spans="1:12">
      <c r="A958" s="99"/>
      <c r="B958" s="20"/>
      <c r="C958" s="97"/>
      <c r="D958" s="84"/>
      <c r="E958" s="20"/>
      <c r="F958" s="20"/>
      <c r="G958" s="98"/>
      <c r="H958" s="26"/>
      <c r="I958" s="26"/>
      <c r="J958" s="84"/>
      <c r="K958" s="20"/>
      <c r="L958" s="20"/>
    </row>
    <row r="959" ht="12.45" customHeight="1" spans="1:12">
      <c r="A959" s="99"/>
      <c r="B959" s="20"/>
      <c r="C959" s="97"/>
      <c r="D959" s="84"/>
      <c r="E959" s="20"/>
      <c r="F959" s="20"/>
      <c r="G959" s="98"/>
      <c r="H959" s="26"/>
      <c r="I959" s="26"/>
      <c r="J959" s="84"/>
      <c r="K959" s="20"/>
      <c r="L959" s="20"/>
    </row>
    <row r="960" ht="12.45" customHeight="1" spans="1:12">
      <c r="A960" s="99"/>
      <c r="B960" s="20"/>
      <c r="C960" s="97"/>
      <c r="D960" s="84"/>
      <c r="E960" s="20"/>
      <c r="F960" s="20"/>
      <c r="G960" s="98"/>
      <c r="H960" s="26"/>
      <c r="I960" s="26"/>
      <c r="J960" s="84"/>
      <c r="K960" s="20"/>
      <c r="L960" s="20"/>
    </row>
    <row r="961" ht="12.45" customHeight="1" spans="1:12">
      <c r="A961" s="99"/>
      <c r="B961" s="20"/>
      <c r="C961" s="97"/>
      <c r="D961" s="84"/>
      <c r="E961" s="20"/>
      <c r="F961" s="20"/>
      <c r="G961" s="98"/>
      <c r="H961" s="26"/>
      <c r="I961" s="26"/>
      <c r="J961" s="84"/>
      <c r="K961" s="20"/>
      <c r="L961" s="20"/>
    </row>
    <row r="962" ht="12.45" customHeight="1" spans="1:12">
      <c r="A962" s="99"/>
      <c r="B962" s="20"/>
      <c r="C962" s="97"/>
      <c r="D962" s="84"/>
      <c r="E962" s="20"/>
      <c r="F962" s="20"/>
      <c r="G962" s="98"/>
      <c r="H962" s="26"/>
      <c r="I962" s="26"/>
      <c r="J962" s="84"/>
      <c r="K962" s="20"/>
      <c r="L962" s="20"/>
    </row>
    <row r="963" ht="12.45" customHeight="1" spans="1:12">
      <c r="A963" s="99"/>
      <c r="B963" s="20"/>
      <c r="C963" s="97"/>
      <c r="D963" s="84"/>
      <c r="E963" s="20"/>
      <c r="F963" s="20"/>
      <c r="G963" s="98"/>
      <c r="H963" s="26"/>
      <c r="I963" s="26"/>
      <c r="J963" s="84"/>
      <c r="K963" s="20"/>
      <c r="L963" s="20"/>
    </row>
    <row r="964" ht="12.45" customHeight="1" spans="1:12">
      <c r="A964" s="99"/>
      <c r="B964" s="20"/>
      <c r="C964" s="97"/>
      <c r="D964" s="84"/>
      <c r="E964" s="20"/>
      <c r="F964" s="20"/>
      <c r="G964" s="98"/>
      <c r="H964" s="26"/>
      <c r="I964" s="26"/>
      <c r="J964" s="84"/>
      <c r="K964" s="20"/>
      <c r="L964" s="20"/>
    </row>
    <row r="965" ht="12.45" customHeight="1" spans="1:12">
      <c r="A965" s="99"/>
      <c r="B965" s="20"/>
      <c r="C965" s="97"/>
      <c r="D965" s="84"/>
      <c r="E965" s="20"/>
      <c r="F965" s="20"/>
      <c r="G965" s="98"/>
      <c r="H965" s="26"/>
      <c r="I965" s="26"/>
      <c r="J965" s="84"/>
      <c r="K965" s="20"/>
      <c r="L965" s="20"/>
    </row>
    <row r="966" ht="12.45" customHeight="1" spans="1:12">
      <c r="A966" s="99"/>
      <c r="B966" s="20"/>
      <c r="C966" s="97"/>
      <c r="D966" s="84"/>
      <c r="E966" s="20"/>
      <c r="F966" s="20"/>
      <c r="G966" s="98"/>
      <c r="H966" s="26"/>
      <c r="I966" s="26"/>
      <c r="J966" s="84"/>
      <c r="K966" s="20"/>
      <c r="L966" s="20"/>
    </row>
    <row r="967" ht="12.45" customHeight="1" spans="1:12">
      <c r="A967" s="99"/>
      <c r="B967" s="20"/>
      <c r="C967" s="97"/>
      <c r="D967" s="84"/>
      <c r="E967" s="20"/>
      <c r="F967" s="20"/>
      <c r="G967" s="98"/>
      <c r="H967" s="26"/>
      <c r="I967" s="26"/>
      <c r="J967" s="84"/>
      <c r="K967" s="20"/>
      <c r="L967" s="20"/>
    </row>
    <row r="968" ht="12.45" customHeight="1" spans="1:12">
      <c r="A968" s="99"/>
      <c r="B968" s="20"/>
      <c r="C968" s="97"/>
      <c r="D968" s="84"/>
      <c r="E968" s="20"/>
      <c r="F968" s="20"/>
      <c r="G968" s="98"/>
      <c r="H968" s="26"/>
      <c r="I968" s="26"/>
      <c r="J968" s="84"/>
      <c r="K968" s="20"/>
      <c r="L968" s="20"/>
    </row>
    <row r="969" ht="12.45" customHeight="1" spans="1:12">
      <c r="A969" s="99"/>
      <c r="B969" s="20"/>
      <c r="C969" s="97"/>
      <c r="D969" s="84"/>
      <c r="E969" s="20"/>
      <c r="F969" s="20"/>
      <c r="G969" s="98"/>
      <c r="H969" s="26"/>
      <c r="I969" s="26"/>
      <c r="J969" s="84"/>
      <c r="K969" s="20"/>
      <c r="L969" s="20"/>
    </row>
    <row r="970" ht="12.45" customHeight="1" spans="1:12">
      <c r="A970" s="99"/>
      <c r="B970" s="20"/>
      <c r="C970" s="97"/>
      <c r="D970" s="84"/>
      <c r="E970" s="20"/>
      <c r="F970" s="20"/>
      <c r="G970" s="98"/>
      <c r="H970" s="26"/>
      <c r="I970" s="26"/>
      <c r="J970" s="84"/>
      <c r="K970" s="20"/>
      <c r="L970" s="20"/>
    </row>
    <row r="971" ht="12.45" customHeight="1" spans="1:12">
      <c r="A971" s="99"/>
      <c r="B971" s="20"/>
      <c r="C971" s="97"/>
      <c r="D971" s="84"/>
      <c r="E971" s="20"/>
      <c r="F971" s="20"/>
      <c r="G971" s="98"/>
      <c r="H971" s="26"/>
      <c r="I971" s="26"/>
      <c r="J971" s="84"/>
      <c r="K971" s="20"/>
      <c r="L971" s="20"/>
    </row>
    <row r="972" ht="12.45" customHeight="1" spans="1:12">
      <c r="A972" s="99"/>
      <c r="B972" s="20"/>
      <c r="C972" s="97"/>
      <c r="D972" s="84"/>
      <c r="E972" s="20"/>
      <c r="F972" s="20"/>
      <c r="G972" s="98"/>
      <c r="H972" s="26"/>
      <c r="I972" s="26"/>
      <c r="J972" s="84"/>
      <c r="K972" s="20"/>
      <c r="L972" s="20"/>
    </row>
    <row r="973" ht="12.45" customHeight="1" spans="1:12">
      <c r="A973" s="99"/>
      <c r="B973" s="20"/>
      <c r="C973" s="97"/>
      <c r="D973" s="84"/>
      <c r="E973" s="20"/>
      <c r="F973" s="20"/>
      <c r="G973" s="98"/>
      <c r="H973" s="26"/>
      <c r="I973" s="26"/>
      <c r="J973" s="84"/>
      <c r="K973" s="20"/>
      <c r="L973" s="20"/>
    </row>
    <row r="974" ht="12.45" customHeight="1" spans="1:12">
      <c r="A974" s="99"/>
      <c r="B974" s="20"/>
      <c r="C974" s="97"/>
      <c r="D974" s="84"/>
      <c r="E974" s="20"/>
      <c r="F974" s="20"/>
      <c r="G974" s="98"/>
      <c r="H974" s="26"/>
      <c r="I974" s="26"/>
      <c r="J974" s="84"/>
      <c r="K974" s="20"/>
      <c r="L974" s="20"/>
    </row>
    <row r="975" ht="12.45" customHeight="1" spans="1:12">
      <c r="A975" s="99"/>
      <c r="B975" s="20"/>
      <c r="C975" s="97"/>
      <c r="D975" s="84"/>
      <c r="E975" s="20"/>
      <c r="F975" s="20"/>
      <c r="G975" s="98"/>
      <c r="H975" s="26"/>
      <c r="I975" s="26"/>
      <c r="J975" s="84"/>
      <c r="K975" s="20"/>
      <c r="L975" s="20"/>
    </row>
    <row r="976" ht="12.45" customHeight="1" spans="1:12">
      <c r="A976" s="99"/>
      <c r="B976" s="20"/>
      <c r="C976" s="97"/>
      <c r="D976" s="84"/>
      <c r="E976" s="20"/>
      <c r="F976" s="20"/>
      <c r="G976" s="98"/>
      <c r="H976" s="26"/>
      <c r="I976" s="26"/>
      <c r="J976" s="84"/>
      <c r="K976" s="20"/>
      <c r="L976" s="20"/>
    </row>
    <row r="977" ht="12.45" customHeight="1" spans="1:12">
      <c r="A977" s="99"/>
      <c r="B977" s="20"/>
      <c r="C977" s="97"/>
      <c r="D977" s="84"/>
      <c r="E977" s="20"/>
      <c r="F977" s="20"/>
      <c r="G977" s="98"/>
      <c r="H977" s="26"/>
      <c r="I977" s="26"/>
      <c r="J977" s="84"/>
      <c r="K977" s="20"/>
      <c r="L977" s="20"/>
    </row>
    <row r="978" ht="12.45" customHeight="1" spans="1:12">
      <c r="A978" s="99"/>
      <c r="B978" s="20"/>
      <c r="C978" s="97"/>
      <c r="D978" s="84"/>
      <c r="E978" s="20"/>
      <c r="F978" s="20"/>
      <c r="G978" s="98"/>
      <c r="H978" s="26"/>
      <c r="I978" s="26"/>
      <c r="J978" s="84"/>
      <c r="K978" s="20"/>
      <c r="L978" s="20"/>
    </row>
    <row r="979" ht="12.45" customHeight="1" spans="1:12">
      <c r="A979" s="99"/>
      <c r="B979" s="20"/>
      <c r="C979" s="97"/>
      <c r="D979" s="84"/>
      <c r="E979" s="20"/>
      <c r="F979" s="20"/>
      <c r="G979" s="98"/>
      <c r="H979" s="26"/>
      <c r="I979" s="26"/>
      <c r="J979" s="84"/>
      <c r="K979" s="20"/>
      <c r="L979" s="20"/>
    </row>
    <row r="980" ht="12.45" customHeight="1" spans="1:12">
      <c r="A980" s="99"/>
      <c r="B980" s="20"/>
      <c r="C980" s="97"/>
      <c r="D980" s="84"/>
      <c r="E980" s="20"/>
      <c r="F980" s="20"/>
      <c r="G980" s="98"/>
      <c r="H980" s="26"/>
      <c r="I980" s="26"/>
      <c r="J980" s="84"/>
      <c r="K980" s="20"/>
      <c r="L980" s="20"/>
    </row>
    <row r="981" ht="12.45" customHeight="1" spans="1:12">
      <c r="A981" s="99"/>
      <c r="B981" s="20"/>
      <c r="C981" s="97"/>
      <c r="D981" s="84"/>
      <c r="E981" s="20"/>
      <c r="F981" s="20"/>
      <c r="G981" s="98"/>
      <c r="H981" s="26"/>
      <c r="I981" s="26"/>
      <c r="J981" s="84"/>
      <c r="K981" s="20"/>
      <c r="L981" s="20"/>
    </row>
    <row r="982" ht="12.45" customHeight="1" spans="1:12">
      <c r="A982" s="99"/>
      <c r="B982" s="20"/>
      <c r="C982" s="97"/>
      <c r="D982" s="84"/>
      <c r="E982" s="20"/>
      <c r="F982" s="20"/>
      <c r="G982" s="98"/>
      <c r="H982" s="26"/>
      <c r="I982" s="26"/>
      <c r="J982" s="84"/>
      <c r="K982" s="20"/>
      <c r="L982" s="20"/>
    </row>
    <row r="983" ht="12.45" customHeight="1" spans="1:12">
      <c r="A983" s="99"/>
      <c r="B983" s="20"/>
      <c r="C983" s="97"/>
      <c r="D983" s="84"/>
      <c r="E983" s="20"/>
      <c r="F983" s="20"/>
      <c r="G983" s="98"/>
      <c r="H983" s="26"/>
      <c r="I983" s="26"/>
      <c r="J983" s="84"/>
      <c r="K983" s="20"/>
      <c r="L983" s="20"/>
    </row>
    <row r="984" ht="12.45" customHeight="1" spans="1:12">
      <c r="A984" s="99"/>
      <c r="B984" s="20"/>
      <c r="C984" s="97"/>
      <c r="D984" s="84"/>
      <c r="E984" s="20"/>
      <c r="F984" s="20"/>
      <c r="G984" s="98"/>
      <c r="H984" s="26"/>
      <c r="I984" s="26"/>
      <c r="J984" s="84"/>
      <c r="K984" s="20"/>
      <c r="L984" s="20"/>
    </row>
    <row r="985" ht="12.45" customHeight="1" spans="1:12">
      <c r="A985" s="99"/>
      <c r="B985" s="20"/>
      <c r="C985" s="97"/>
      <c r="D985" s="84"/>
      <c r="E985" s="20"/>
      <c r="F985" s="20"/>
      <c r="G985" s="98"/>
      <c r="H985" s="26"/>
      <c r="I985" s="26"/>
      <c r="J985" s="84"/>
      <c r="K985" s="20"/>
      <c r="L985" s="20"/>
    </row>
    <row r="986" ht="12.45" customHeight="1" spans="1:12">
      <c r="A986" s="99"/>
      <c r="B986" s="20"/>
      <c r="C986" s="97"/>
      <c r="D986" s="84"/>
      <c r="E986" s="20"/>
      <c r="F986" s="20"/>
      <c r="G986" s="98"/>
      <c r="H986" s="26"/>
      <c r="I986" s="26"/>
      <c r="J986" s="84"/>
      <c r="K986" s="20"/>
      <c r="L986" s="20"/>
    </row>
    <row r="987" ht="12.45" customHeight="1" spans="1:12">
      <c r="A987" s="99"/>
      <c r="B987" s="20"/>
      <c r="C987" s="97"/>
      <c r="D987" s="84"/>
      <c r="E987" s="20"/>
      <c r="F987" s="20"/>
      <c r="G987" s="98"/>
      <c r="H987" s="26"/>
      <c r="I987" s="26"/>
      <c r="J987" s="84"/>
      <c r="K987" s="20"/>
      <c r="L987" s="20"/>
    </row>
    <row r="988" ht="12.45" customHeight="1" spans="1:12">
      <c r="A988" s="99"/>
      <c r="B988" s="20"/>
      <c r="C988" s="97"/>
      <c r="D988" s="84"/>
      <c r="E988" s="20"/>
      <c r="F988" s="20"/>
      <c r="G988" s="98"/>
      <c r="H988" s="26"/>
      <c r="I988" s="26"/>
      <c r="J988" s="84"/>
      <c r="K988" s="20"/>
      <c r="L988" s="20"/>
    </row>
    <row r="989" ht="12.45" customHeight="1" spans="1:12">
      <c r="A989" s="99"/>
      <c r="B989" s="20"/>
      <c r="C989" s="97"/>
      <c r="D989" s="84"/>
      <c r="E989" s="20"/>
      <c r="F989" s="20"/>
      <c r="G989" s="98"/>
      <c r="H989" s="26"/>
      <c r="I989" s="26"/>
      <c r="J989" s="84"/>
      <c r="K989" s="20"/>
      <c r="L989" s="20"/>
    </row>
    <row r="990" ht="12.45" customHeight="1" spans="1:12">
      <c r="A990" s="99"/>
      <c r="B990" s="20"/>
      <c r="C990" s="97"/>
      <c r="D990" s="84"/>
      <c r="E990" s="20"/>
      <c r="F990" s="20"/>
      <c r="G990" s="98"/>
      <c r="H990" s="26"/>
      <c r="I990" s="26"/>
      <c r="J990" s="84"/>
      <c r="K990" s="20"/>
      <c r="L990" s="20"/>
    </row>
    <row r="991" ht="12.45" customHeight="1" spans="1:12">
      <c r="A991" s="99"/>
      <c r="B991" s="20"/>
      <c r="C991" s="97"/>
      <c r="D991" s="84"/>
      <c r="E991" s="20"/>
      <c r="F991" s="20"/>
      <c r="G991" s="98"/>
      <c r="H991" s="26"/>
      <c r="I991" s="26"/>
      <c r="J991" s="84"/>
      <c r="K991" s="20"/>
      <c r="L991" s="20"/>
    </row>
    <row r="992" ht="12.45" customHeight="1" spans="1:12">
      <c r="A992" s="99"/>
      <c r="B992" s="20"/>
      <c r="C992" s="97"/>
      <c r="D992" s="84"/>
      <c r="E992" s="20"/>
      <c r="F992" s="20"/>
      <c r="G992" s="98"/>
      <c r="H992" s="26"/>
      <c r="I992" s="26"/>
      <c r="J992" s="84"/>
      <c r="K992" s="20"/>
      <c r="L992" s="20"/>
    </row>
    <row r="993" ht="12.45" customHeight="1" spans="1:12">
      <c r="A993" s="99"/>
      <c r="B993" s="20"/>
      <c r="C993" s="97"/>
      <c r="D993" s="84"/>
      <c r="E993" s="20"/>
      <c r="F993" s="20"/>
      <c r="G993" s="98"/>
      <c r="H993" s="26"/>
      <c r="I993" s="26"/>
      <c r="J993" s="84"/>
      <c r="K993" s="20"/>
      <c r="L993" s="20"/>
    </row>
    <row r="994" ht="12.45" customHeight="1" spans="1:12">
      <c r="A994" s="99"/>
      <c r="B994" s="20"/>
      <c r="C994" s="97"/>
      <c r="D994" s="84"/>
      <c r="E994" s="20"/>
      <c r="F994" s="20"/>
      <c r="G994" s="98"/>
      <c r="H994" s="26"/>
      <c r="I994" s="26"/>
      <c r="J994" s="84"/>
      <c r="K994" s="20"/>
      <c r="L994" s="20"/>
    </row>
    <row r="995" ht="12.45" customHeight="1" spans="1:12">
      <c r="A995" s="99"/>
      <c r="B995" s="20"/>
      <c r="C995" s="97"/>
      <c r="D995" s="84"/>
      <c r="E995" s="20"/>
      <c r="F995" s="20"/>
      <c r="G995" s="98"/>
      <c r="H995" s="26"/>
      <c r="I995" s="26"/>
      <c r="J995" s="84"/>
      <c r="K995" s="20"/>
      <c r="L995" s="20"/>
    </row>
    <row r="996" ht="12.45" customHeight="1" spans="1:12">
      <c r="A996" s="99"/>
      <c r="B996" s="20"/>
      <c r="C996" s="97"/>
      <c r="D996" s="84"/>
      <c r="E996" s="20"/>
      <c r="F996" s="20"/>
      <c r="G996" s="98"/>
      <c r="H996" s="26"/>
      <c r="I996" s="26"/>
      <c r="J996" s="84"/>
      <c r="K996" s="20"/>
      <c r="L996" s="20"/>
    </row>
    <row r="997" ht="12.45" customHeight="1" spans="1:12">
      <c r="A997" s="99"/>
      <c r="B997" s="20"/>
      <c r="C997" s="97"/>
      <c r="D997" s="84"/>
      <c r="E997" s="20"/>
      <c r="F997" s="20"/>
      <c r="G997" s="98"/>
      <c r="H997" s="26"/>
      <c r="I997" s="26"/>
      <c r="J997" s="84"/>
      <c r="K997" s="20"/>
      <c r="L997" s="20"/>
    </row>
    <row r="998" ht="12.45" customHeight="1" spans="1:12">
      <c r="A998" s="99"/>
      <c r="B998" s="20"/>
      <c r="C998" s="97"/>
      <c r="D998" s="84"/>
      <c r="E998" s="20"/>
      <c r="F998" s="20"/>
      <c r="G998" s="98"/>
      <c r="H998" s="26"/>
      <c r="I998" s="26"/>
      <c r="J998" s="84"/>
      <c r="K998" s="20"/>
      <c r="L998" s="20"/>
    </row>
    <row r="999" ht="12.45" customHeight="1" spans="1:12">
      <c r="A999" s="99"/>
      <c r="B999" s="20"/>
      <c r="C999" s="97"/>
      <c r="D999" s="84"/>
      <c r="E999" s="20"/>
      <c r="F999" s="20"/>
      <c r="G999" s="99"/>
      <c r="H999" s="20"/>
      <c r="I999" s="26"/>
      <c r="J999" s="84"/>
      <c r="K999" s="20"/>
      <c r="L999" s="20"/>
    </row>
  </sheetData>
  <pageMargins left="0.7" right="0.7" top="0.75" bottom="0.75" header="0.3" footer="0.3"/>
  <pageSetup paperSize="1" orientation="portrait"/>
  <headerFooter>
    <oddFooter>&amp;C&amp;"Helvetica Neue,Regular"&amp;12&amp;K000000&amp;P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2"/>
  <sheetViews>
    <sheetView showGridLines="0" workbookViewId="0">
      <selection activeCell="A1" sqref="A1"/>
    </sheetView>
  </sheetViews>
  <sheetFormatPr defaultColWidth="14.4444444444444" defaultRowHeight="15" customHeight="1" outlineLevelCol="4"/>
  <cols>
    <col min="1" max="1" width="14.4444444444444" style="1" customWidth="1"/>
    <col min="2" max="2" width="29" style="1" customWidth="1"/>
    <col min="3" max="3" width="151.333333333333" style="1" customWidth="1"/>
    <col min="4" max="6" width="14.4444444444444" style="1" customWidth="1"/>
    <col min="7" max="16384" width="14.4444444444444" style="1"/>
  </cols>
  <sheetData>
    <row r="1" ht="13.8" customHeight="1" spans="1:5">
      <c r="A1" s="20"/>
      <c r="B1" s="20"/>
      <c r="C1" s="20"/>
      <c r="D1" s="20"/>
      <c r="E1" s="20"/>
    </row>
    <row r="2" ht="13.8" customHeight="1" spans="1:5">
      <c r="A2" s="20"/>
      <c r="B2" s="20"/>
      <c r="C2" s="20"/>
      <c r="D2" s="20"/>
      <c r="E2" s="20"/>
    </row>
    <row r="3" ht="13.8" customHeight="1" spans="1:5">
      <c r="A3" s="20"/>
      <c r="B3" s="30"/>
      <c r="C3" s="30"/>
      <c r="D3" s="20"/>
      <c r="E3" s="20"/>
    </row>
    <row r="4" customHeight="1" spans="1:5">
      <c r="A4" s="31"/>
      <c r="B4" s="32" t="s">
        <v>1974</v>
      </c>
      <c r="C4" s="32" t="s">
        <v>1975</v>
      </c>
      <c r="D4" s="33"/>
      <c r="E4" s="20"/>
    </row>
    <row r="5" customHeight="1" spans="1:5">
      <c r="A5" s="34"/>
      <c r="B5" s="35" t="s">
        <v>1976</v>
      </c>
      <c r="C5" s="35" t="s">
        <v>1977</v>
      </c>
      <c r="D5" s="5"/>
      <c r="E5" s="20"/>
    </row>
    <row r="6" customHeight="1" spans="1:5">
      <c r="A6" s="34"/>
      <c r="B6" s="35" t="s">
        <v>1978</v>
      </c>
      <c r="C6" s="35" t="s">
        <v>1979</v>
      </c>
      <c r="D6" s="5"/>
      <c r="E6" s="20"/>
    </row>
    <row r="7" customHeight="1" spans="1:5">
      <c r="A7" s="34"/>
      <c r="B7" s="35" t="s">
        <v>1980</v>
      </c>
      <c r="C7" s="36"/>
      <c r="D7" s="5"/>
      <c r="E7" s="20"/>
    </row>
    <row r="8" customHeight="1" spans="1:5">
      <c r="A8" s="34"/>
      <c r="B8" s="35" t="s">
        <v>1981</v>
      </c>
      <c r="C8" s="37">
        <v>1.1</v>
      </c>
      <c r="D8" s="5"/>
      <c r="E8" s="20"/>
    </row>
    <row r="9" customHeight="1" spans="1:5">
      <c r="A9" s="34"/>
      <c r="B9" s="35" t="s">
        <v>1982</v>
      </c>
      <c r="C9" s="35" t="s">
        <v>1983</v>
      </c>
      <c r="D9" s="5"/>
      <c r="E9" s="20"/>
    </row>
    <row r="10" customHeight="1" spans="1:5">
      <c r="A10" s="34"/>
      <c r="B10" s="35" t="s">
        <v>1984</v>
      </c>
      <c r="C10" s="35" t="s">
        <v>1985</v>
      </c>
      <c r="D10" s="5"/>
      <c r="E10" s="20"/>
    </row>
    <row r="11" customHeight="1" spans="1:5">
      <c r="A11" s="34"/>
      <c r="B11" s="35" t="s">
        <v>1986</v>
      </c>
      <c r="C11" s="35" t="s">
        <v>994</v>
      </c>
      <c r="D11" s="5"/>
      <c r="E11" s="20"/>
    </row>
    <row r="12" customHeight="1" spans="1:5">
      <c r="A12" s="34"/>
      <c r="B12" s="35" t="s">
        <v>1987</v>
      </c>
      <c r="C12" s="35" t="s">
        <v>1988</v>
      </c>
      <c r="D12" s="5"/>
      <c r="E12" s="20"/>
    </row>
    <row r="13" customHeight="1" spans="1:5">
      <c r="A13" s="34"/>
      <c r="B13" s="35" t="s">
        <v>1989</v>
      </c>
      <c r="C13" s="35" t="s">
        <v>1988</v>
      </c>
      <c r="D13" s="5"/>
      <c r="E13" s="20"/>
    </row>
    <row r="14" customHeight="1" spans="1:5">
      <c r="A14" s="34"/>
      <c r="B14" s="35" t="s">
        <v>986</v>
      </c>
      <c r="C14" s="35" t="s">
        <v>1990</v>
      </c>
      <c r="D14" s="5"/>
      <c r="E14" s="20"/>
    </row>
    <row r="15" customHeight="1" spans="1:5">
      <c r="A15" s="34"/>
      <c r="B15" s="35" t="s">
        <v>1991</v>
      </c>
      <c r="C15" s="35" t="s">
        <v>5</v>
      </c>
      <c r="D15" s="5"/>
      <c r="E15" s="20"/>
    </row>
    <row r="16" customHeight="1" spans="1:5">
      <c r="A16" s="34"/>
      <c r="B16" s="36"/>
      <c r="C16" s="35" t="s">
        <v>1992</v>
      </c>
      <c r="D16" s="5"/>
      <c r="E16" s="20"/>
    </row>
    <row r="17" customHeight="1" spans="1:5">
      <c r="A17" s="34"/>
      <c r="B17" s="36"/>
      <c r="C17" s="35" t="s">
        <v>1993</v>
      </c>
      <c r="D17" s="5"/>
      <c r="E17" s="20"/>
    </row>
    <row r="18" customHeight="1" spans="1:5">
      <c r="A18" s="34"/>
      <c r="B18" s="35" t="s">
        <v>1994</v>
      </c>
      <c r="C18" s="35" t="s">
        <v>1995</v>
      </c>
      <c r="D18" s="5"/>
      <c r="E18" s="20"/>
    </row>
    <row r="19" customHeight="1" spans="1:5">
      <c r="A19" s="34"/>
      <c r="B19" s="35" t="s">
        <v>1996</v>
      </c>
      <c r="C19" s="35" t="s">
        <v>1990</v>
      </c>
      <c r="D19" s="5"/>
      <c r="E19" s="20"/>
    </row>
    <row r="20" ht="13.8" customHeight="1" spans="1:5">
      <c r="A20" s="20"/>
      <c r="B20" s="38"/>
      <c r="C20" s="38"/>
      <c r="D20" s="20"/>
      <c r="E20" s="20"/>
    </row>
    <row r="21" ht="13.8" customHeight="1" spans="1:5">
      <c r="A21" s="20"/>
      <c r="B21" s="20"/>
      <c r="C21" s="20"/>
      <c r="D21" s="20"/>
      <c r="E21" s="20"/>
    </row>
    <row r="22" customHeight="1" spans="1:5">
      <c r="A22" s="20"/>
      <c r="B22" s="20"/>
      <c r="C22" s="39" t="s">
        <v>1997</v>
      </c>
      <c r="D22" s="20"/>
      <c r="E22" s="20"/>
    </row>
  </sheetData>
  <hyperlinks>
    <hyperlink ref="C22" r:id="rId1" display="https://www.nist.gov/cyberframework/online-learning/informative-references"/>
  </hyperlinks>
  <pageMargins left="0.7" right="0.7" top="0.75" bottom="0.75" header="0.3" footer="0.3"/>
  <pageSetup paperSize="1" orientation="portrait"/>
  <headerFooter>
    <oddFooter>&amp;C&amp;"Helvetica Neue,Regular"&amp;12&amp;K000000&amp;P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9"/>
  <sheetViews>
    <sheetView showGridLines="0" workbookViewId="0">
      <selection activeCell="A1" sqref="A1:A15"/>
    </sheetView>
  </sheetViews>
  <sheetFormatPr defaultColWidth="14.4444444444444" defaultRowHeight="15" customHeight="1" outlineLevelCol="4"/>
  <cols>
    <col min="1" max="1" width="48.3333333333333" style="1" customWidth="1"/>
    <col min="2" max="6" width="14.4444444444444" style="1" customWidth="1"/>
    <col min="7" max="16384" width="14.4444444444444" style="1"/>
  </cols>
  <sheetData>
    <row r="1" customHeight="1" spans="1:5">
      <c r="A1" s="27" t="s">
        <v>1998</v>
      </c>
      <c r="B1" s="20"/>
      <c r="C1" s="20"/>
      <c r="D1" s="20"/>
      <c r="E1" s="20"/>
    </row>
    <row r="2" customHeight="1" spans="1:5">
      <c r="A2" s="20"/>
      <c r="B2" s="20"/>
      <c r="C2" s="20"/>
      <c r="D2" s="20"/>
      <c r="E2" s="20"/>
    </row>
    <row r="3" customHeight="1" spans="1:5">
      <c r="A3" s="20"/>
      <c r="B3" s="20"/>
      <c r="C3" s="20"/>
      <c r="D3" s="20"/>
      <c r="E3" s="20"/>
    </row>
    <row r="4" customHeight="1" spans="1:5">
      <c r="A4" s="20"/>
      <c r="B4" s="20"/>
      <c r="C4" s="20"/>
      <c r="D4" s="20"/>
      <c r="E4" s="20"/>
    </row>
    <row r="5" customHeight="1" spans="1:5">
      <c r="A5" s="20"/>
      <c r="B5" s="20"/>
      <c r="C5" s="20"/>
      <c r="D5" s="20"/>
      <c r="E5" s="20"/>
    </row>
    <row r="6" customHeight="1" spans="1:5">
      <c r="A6" s="20"/>
      <c r="B6" s="20"/>
      <c r="C6" s="20"/>
      <c r="D6" s="20"/>
      <c r="E6" s="20"/>
    </row>
    <row r="7" customHeight="1" spans="1:5">
      <c r="A7" s="20"/>
      <c r="B7" s="20"/>
      <c r="C7" s="20"/>
      <c r="D7" s="20"/>
      <c r="E7" s="20"/>
    </row>
    <row r="8" customHeight="1" spans="1:5">
      <c r="A8" s="20"/>
      <c r="B8" s="20"/>
      <c r="C8" s="20"/>
      <c r="D8" s="20"/>
      <c r="E8" s="20"/>
    </row>
    <row r="9" customHeight="1" spans="1:5">
      <c r="A9" s="20"/>
      <c r="B9" s="20"/>
      <c r="C9" s="20"/>
      <c r="D9" s="20"/>
      <c r="E9" s="20"/>
    </row>
    <row r="10" customHeight="1" spans="1:5">
      <c r="A10" s="20"/>
      <c r="B10" s="20"/>
      <c r="C10" s="20"/>
      <c r="D10" s="20"/>
      <c r="E10" s="20"/>
    </row>
    <row r="11" customHeight="1" spans="1:5">
      <c r="A11" s="20"/>
      <c r="B11" s="20"/>
      <c r="C11" s="20"/>
      <c r="D11" s="20"/>
      <c r="E11" s="20"/>
    </row>
    <row r="12" customHeight="1" spans="1:5">
      <c r="A12" s="20"/>
      <c r="B12" s="20"/>
      <c r="C12" s="20"/>
      <c r="D12" s="20"/>
      <c r="E12" s="20"/>
    </row>
    <row r="13" customHeight="1" spans="1:5">
      <c r="A13" s="20"/>
      <c r="B13" s="20"/>
      <c r="C13" s="20"/>
      <c r="D13" s="20"/>
      <c r="E13" s="20"/>
    </row>
    <row r="14" customHeight="1" spans="1:5">
      <c r="A14" s="20"/>
      <c r="B14" s="20"/>
      <c r="C14" s="20"/>
      <c r="D14" s="20"/>
      <c r="E14" s="20"/>
    </row>
    <row r="15" customHeight="1" spans="1:5">
      <c r="A15" s="20"/>
      <c r="B15" s="20"/>
      <c r="C15" s="20"/>
      <c r="D15" s="20"/>
      <c r="E15" s="20"/>
    </row>
    <row r="16" ht="15.45" customHeight="1" spans="1:5">
      <c r="A16" s="28" t="s">
        <v>1113</v>
      </c>
      <c r="B16" s="20"/>
      <c r="C16" s="20"/>
      <c r="D16" s="20"/>
      <c r="E16" s="20"/>
    </row>
    <row r="17" ht="15.45" customHeight="1" spans="1:5">
      <c r="A17" s="29" t="s">
        <v>1999</v>
      </c>
      <c r="B17" s="20"/>
      <c r="C17" s="20"/>
      <c r="D17" s="20"/>
      <c r="E17" s="20"/>
    </row>
    <row r="18" ht="15.45" customHeight="1" spans="1:5">
      <c r="A18" s="29" t="s">
        <v>2000</v>
      </c>
      <c r="B18" s="20"/>
      <c r="C18" s="20"/>
      <c r="D18" s="20"/>
      <c r="E18" s="20"/>
    </row>
    <row r="19" ht="15.45" customHeight="1" spans="1:5">
      <c r="A19" s="29" t="s">
        <v>2001</v>
      </c>
      <c r="B19" s="20"/>
      <c r="C19" s="20"/>
      <c r="D19" s="20"/>
      <c r="E19" s="20"/>
    </row>
  </sheetData>
  <mergeCells count="1">
    <mergeCell ref="A1:A15"/>
  </mergeCells>
  <hyperlinks>
    <hyperlink ref="A17" r:id="rId1" display="Draft Interagency Report 8170"/>
    <hyperlink ref="A18" r:id="rId2" display="Special Publication 800-53 Revision 4"/>
    <hyperlink ref="A19" r:id="rId3" display="Cybersecurity Framework Version 1.0"/>
  </hyperlinks>
  <pageMargins left="0.7" right="0.7" top="0.75" bottom="0.75" header="0.3" footer="0.3"/>
  <pageSetup paperSize="1" orientation="portrait"/>
  <headerFooter>
    <oddFooter>&amp;C&amp;"Helvetica Neue,Regular"&amp;12&amp;K000000&amp;P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00"/>
  <sheetViews>
    <sheetView showGridLines="0" workbookViewId="0">
      <selection activeCell="A1" sqref="A1"/>
    </sheetView>
  </sheetViews>
  <sheetFormatPr defaultColWidth="14.4444444444444" defaultRowHeight="15" customHeight="1" outlineLevelCol="4"/>
  <cols>
    <col min="1" max="1" width="14.4444444444444" style="1" customWidth="1"/>
    <col min="2" max="2" width="69.3333333333333" style="1" customWidth="1"/>
    <col min="3" max="3" width="127.444444444444" style="1" customWidth="1"/>
    <col min="4" max="4" width="117.444444444444" style="1" customWidth="1"/>
    <col min="5" max="6" width="14.4444444444444" style="1" customWidth="1"/>
    <col min="7" max="16384" width="14.4444444444444" style="1"/>
  </cols>
  <sheetData>
    <row r="1" customHeight="1" spans="1:5">
      <c r="A1" s="2" t="s">
        <v>2002</v>
      </c>
      <c r="B1" s="3" t="s">
        <v>2003</v>
      </c>
      <c r="C1" s="23" t="s">
        <v>2004</v>
      </c>
      <c r="D1" s="4" t="s">
        <v>2005</v>
      </c>
      <c r="E1" s="5"/>
    </row>
    <row r="2" customHeight="1" spans="1:5">
      <c r="A2" s="6" t="s">
        <v>2006</v>
      </c>
      <c r="B2" s="7" t="s">
        <v>2007</v>
      </c>
      <c r="C2" s="24" t="s">
        <v>2008</v>
      </c>
      <c r="D2" s="9" t="s">
        <v>2009</v>
      </c>
      <c r="E2" s="5"/>
    </row>
    <row r="3" customHeight="1" spans="1:5">
      <c r="A3" s="10"/>
      <c r="B3" s="11"/>
      <c r="C3" s="24" t="s">
        <v>2010</v>
      </c>
      <c r="D3" s="9" t="s">
        <v>2009</v>
      </c>
      <c r="E3" s="5"/>
    </row>
    <row r="4" customHeight="1" spans="1:5">
      <c r="A4" s="11"/>
      <c r="B4" s="11"/>
      <c r="C4" s="24" t="s">
        <v>2011</v>
      </c>
      <c r="D4" s="9" t="s">
        <v>2012</v>
      </c>
      <c r="E4" s="5"/>
    </row>
    <row r="5" customHeight="1" spans="1:5">
      <c r="A5" s="11"/>
      <c r="B5" s="11"/>
      <c r="C5" s="24" t="s">
        <v>2013</v>
      </c>
      <c r="D5" s="9" t="s">
        <v>2014</v>
      </c>
      <c r="E5" s="5"/>
    </row>
    <row r="6" customHeight="1" spans="1:5">
      <c r="A6" s="11"/>
      <c r="B6" s="11"/>
      <c r="C6" s="24" t="s">
        <v>2015</v>
      </c>
      <c r="D6" s="9" t="s">
        <v>2016</v>
      </c>
      <c r="E6" s="5"/>
    </row>
    <row r="7" customHeight="1" spans="1:5">
      <c r="A7" s="11"/>
      <c r="B7" s="12"/>
      <c r="C7" s="24" t="s">
        <v>2017</v>
      </c>
      <c r="D7" s="9" t="s">
        <v>2018</v>
      </c>
      <c r="E7" s="5"/>
    </row>
    <row r="8" customHeight="1" spans="1:5">
      <c r="A8" s="11"/>
      <c r="B8" s="7" t="s">
        <v>2019</v>
      </c>
      <c r="C8" s="24" t="s">
        <v>2020</v>
      </c>
      <c r="D8" s="9" t="s">
        <v>2021</v>
      </c>
      <c r="E8" s="5"/>
    </row>
    <row r="9" customHeight="1" spans="1:5">
      <c r="A9" s="11"/>
      <c r="B9" s="11"/>
      <c r="C9" s="24" t="s">
        <v>2022</v>
      </c>
      <c r="D9" s="9" t="s">
        <v>2023</v>
      </c>
      <c r="E9" s="5"/>
    </row>
    <row r="10" customHeight="1" spans="1:5">
      <c r="A10" s="11"/>
      <c r="B10" s="11"/>
      <c r="C10" s="24" t="s">
        <v>2024</v>
      </c>
      <c r="D10" s="9" t="s">
        <v>2025</v>
      </c>
      <c r="E10" s="5"/>
    </row>
    <row r="11" customHeight="1" spans="1:5">
      <c r="A11" s="11"/>
      <c r="B11" s="11"/>
      <c r="C11" s="24" t="s">
        <v>2026</v>
      </c>
      <c r="D11" s="9" t="s">
        <v>2027</v>
      </c>
      <c r="E11" s="5"/>
    </row>
    <row r="12" customHeight="1" spans="1:5">
      <c r="A12" s="11"/>
      <c r="B12" s="12"/>
      <c r="C12" s="24" t="s">
        <v>2028</v>
      </c>
      <c r="D12" s="9" t="s">
        <v>2029</v>
      </c>
      <c r="E12" s="5"/>
    </row>
    <row r="13" customHeight="1" spans="1:5">
      <c r="A13" s="11"/>
      <c r="B13" s="7" t="s">
        <v>2030</v>
      </c>
      <c r="C13" s="24" t="s">
        <v>2031</v>
      </c>
      <c r="D13" s="9" t="s">
        <v>2032</v>
      </c>
      <c r="E13" s="5"/>
    </row>
    <row r="14" customHeight="1" spans="1:5">
      <c r="A14" s="11"/>
      <c r="B14" s="11"/>
      <c r="C14" s="24" t="s">
        <v>2033</v>
      </c>
      <c r="D14" s="9" t="s">
        <v>2034</v>
      </c>
      <c r="E14" s="5"/>
    </row>
    <row r="15" customHeight="1" spans="1:5">
      <c r="A15" s="11"/>
      <c r="B15" s="11"/>
      <c r="C15" s="24" t="s">
        <v>2035</v>
      </c>
      <c r="D15" s="9" t="s">
        <v>2036</v>
      </c>
      <c r="E15" s="5"/>
    </row>
    <row r="16" customHeight="1" spans="1:5">
      <c r="A16" s="11"/>
      <c r="B16" s="12"/>
      <c r="C16" s="24" t="s">
        <v>2037</v>
      </c>
      <c r="D16" s="9" t="s">
        <v>2038</v>
      </c>
      <c r="E16" s="5"/>
    </row>
    <row r="17" customHeight="1" spans="1:5">
      <c r="A17" s="11"/>
      <c r="B17" s="7" t="s">
        <v>2039</v>
      </c>
      <c r="C17" s="24" t="s">
        <v>2040</v>
      </c>
      <c r="D17" s="9" t="s">
        <v>2041</v>
      </c>
      <c r="E17" s="5"/>
    </row>
    <row r="18" customHeight="1" spans="1:5">
      <c r="A18" s="11"/>
      <c r="B18" s="11"/>
      <c r="C18" s="24" t="s">
        <v>2042</v>
      </c>
      <c r="D18" s="9" t="s">
        <v>2043</v>
      </c>
      <c r="E18" s="5"/>
    </row>
    <row r="19" customHeight="1" spans="1:5">
      <c r="A19" s="11"/>
      <c r="B19" s="11"/>
      <c r="C19" s="24" t="s">
        <v>2044</v>
      </c>
      <c r="D19" s="9" t="s">
        <v>2045</v>
      </c>
      <c r="E19" s="5"/>
    </row>
    <row r="20" customHeight="1" spans="1:5">
      <c r="A20" s="11"/>
      <c r="B20" s="11"/>
      <c r="C20" s="24" t="s">
        <v>2046</v>
      </c>
      <c r="D20" s="9" t="s">
        <v>2047</v>
      </c>
      <c r="E20" s="5"/>
    </row>
    <row r="21" customHeight="1" spans="1:5">
      <c r="A21" s="11"/>
      <c r="B21" s="11"/>
      <c r="C21" s="24" t="s">
        <v>2048</v>
      </c>
      <c r="D21" s="9" t="s">
        <v>2049</v>
      </c>
      <c r="E21" s="5"/>
    </row>
    <row r="22" customHeight="1" spans="1:5">
      <c r="A22" s="11"/>
      <c r="B22" s="12"/>
      <c r="C22" s="24" t="s">
        <v>2050</v>
      </c>
      <c r="D22" s="9" t="s">
        <v>2051</v>
      </c>
      <c r="E22" s="5"/>
    </row>
    <row r="23" customHeight="1" spans="1:5">
      <c r="A23" s="11"/>
      <c r="B23" s="7" t="s">
        <v>2052</v>
      </c>
      <c r="C23" s="24" t="s">
        <v>2053</v>
      </c>
      <c r="D23" s="9" t="s">
        <v>2054</v>
      </c>
      <c r="E23" s="5"/>
    </row>
    <row r="24" customHeight="1" spans="1:5">
      <c r="A24" s="11"/>
      <c r="B24" s="11"/>
      <c r="C24" s="24" t="s">
        <v>2055</v>
      </c>
      <c r="D24" s="9" t="s">
        <v>2054</v>
      </c>
      <c r="E24" s="5"/>
    </row>
    <row r="25" customHeight="1" spans="1:5">
      <c r="A25" s="12"/>
      <c r="B25" s="12"/>
      <c r="C25" s="24" t="s">
        <v>2056</v>
      </c>
      <c r="D25" s="9" t="s">
        <v>2057</v>
      </c>
      <c r="E25" s="5"/>
    </row>
    <row r="26" customHeight="1" spans="1:5">
      <c r="A26" s="13" t="s">
        <v>2058</v>
      </c>
      <c r="B26" s="7" t="s">
        <v>2059</v>
      </c>
      <c r="C26" s="24" t="s">
        <v>2060</v>
      </c>
      <c r="D26" s="9" t="s">
        <v>2061</v>
      </c>
      <c r="E26" s="5"/>
    </row>
    <row r="27" customHeight="1" spans="1:5">
      <c r="A27" s="10"/>
      <c r="B27" s="11"/>
      <c r="C27" s="24" t="s">
        <v>2062</v>
      </c>
      <c r="D27" s="9" t="s">
        <v>2063</v>
      </c>
      <c r="E27" s="5"/>
    </row>
    <row r="28" customHeight="1" spans="1:5">
      <c r="A28" s="11"/>
      <c r="B28" s="11"/>
      <c r="C28" s="24" t="s">
        <v>2064</v>
      </c>
      <c r="D28" s="9" t="s">
        <v>2065</v>
      </c>
      <c r="E28" s="5"/>
    </row>
    <row r="29" customHeight="1" spans="1:5">
      <c r="A29" s="11"/>
      <c r="B29" s="11"/>
      <c r="C29" s="24" t="s">
        <v>2066</v>
      </c>
      <c r="D29" s="9" t="s">
        <v>2067</v>
      </c>
      <c r="E29" s="5"/>
    </row>
    <row r="30" customHeight="1" spans="1:5">
      <c r="A30" s="11"/>
      <c r="B30" s="12"/>
      <c r="C30" s="24" t="s">
        <v>2068</v>
      </c>
      <c r="D30" s="9" t="s">
        <v>2069</v>
      </c>
      <c r="E30" s="5"/>
    </row>
    <row r="31" customHeight="1" spans="1:5">
      <c r="A31" s="11"/>
      <c r="B31" s="7" t="s">
        <v>2070</v>
      </c>
      <c r="C31" s="24" t="s">
        <v>2071</v>
      </c>
      <c r="D31" s="9" t="s">
        <v>2072</v>
      </c>
      <c r="E31" s="5"/>
    </row>
    <row r="32" customHeight="1" spans="1:5">
      <c r="A32" s="11"/>
      <c r="B32" s="11"/>
      <c r="C32" s="24" t="s">
        <v>2073</v>
      </c>
      <c r="D32" s="9" t="s">
        <v>2074</v>
      </c>
      <c r="E32" s="5"/>
    </row>
    <row r="33" customHeight="1" spans="1:5">
      <c r="A33" s="11"/>
      <c r="B33" s="11"/>
      <c r="C33" s="24" t="s">
        <v>2075</v>
      </c>
      <c r="D33" s="9" t="s">
        <v>2076</v>
      </c>
      <c r="E33" s="5"/>
    </row>
    <row r="34" customHeight="1" spans="1:5">
      <c r="A34" s="11"/>
      <c r="B34" s="11"/>
      <c r="C34" s="24" t="s">
        <v>2077</v>
      </c>
      <c r="D34" s="9" t="s">
        <v>2074</v>
      </c>
      <c r="E34" s="5"/>
    </row>
    <row r="35" customHeight="1" spans="1:5">
      <c r="A35" s="11"/>
      <c r="B35" s="12"/>
      <c r="C35" s="24" t="s">
        <v>2078</v>
      </c>
      <c r="D35" s="9" t="s">
        <v>2079</v>
      </c>
      <c r="E35" s="5"/>
    </row>
    <row r="36" customHeight="1" spans="1:5">
      <c r="A36" s="11"/>
      <c r="B36" s="7" t="s">
        <v>2080</v>
      </c>
      <c r="C36" s="24" t="s">
        <v>2081</v>
      </c>
      <c r="D36" s="9" t="s">
        <v>2082</v>
      </c>
      <c r="E36" s="5"/>
    </row>
    <row r="37" customHeight="1" spans="1:5">
      <c r="A37" s="11"/>
      <c r="B37" s="11"/>
      <c r="C37" s="24" t="s">
        <v>2083</v>
      </c>
      <c r="D37" s="9" t="s">
        <v>2084</v>
      </c>
      <c r="E37" s="5"/>
    </row>
    <row r="38" customHeight="1" spans="1:5">
      <c r="A38" s="11"/>
      <c r="B38" s="11"/>
      <c r="C38" s="24" t="s">
        <v>2085</v>
      </c>
      <c r="D38" s="9" t="s">
        <v>2086</v>
      </c>
      <c r="E38" s="5"/>
    </row>
    <row r="39" customHeight="1" spans="1:5">
      <c r="A39" s="11"/>
      <c r="B39" s="11"/>
      <c r="C39" s="24" t="s">
        <v>2087</v>
      </c>
      <c r="D39" s="9" t="s">
        <v>2088</v>
      </c>
      <c r="E39" s="5"/>
    </row>
    <row r="40" customHeight="1" spans="1:5">
      <c r="A40" s="11"/>
      <c r="B40" s="11"/>
      <c r="C40" s="24" t="s">
        <v>2089</v>
      </c>
      <c r="D40" s="9" t="s">
        <v>2090</v>
      </c>
      <c r="E40" s="5"/>
    </row>
    <row r="41" customHeight="1" spans="1:5">
      <c r="A41" s="11"/>
      <c r="B41" s="11"/>
      <c r="C41" s="24" t="s">
        <v>2091</v>
      </c>
      <c r="D41" s="9" t="s">
        <v>2092</v>
      </c>
      <c r="E41" s="5"/>
    </row>
    <row r="42" customHeight="1" spans="1:5">
      <c r="A42" s="11"/>
      <c r="B42" s="12"/>
      <c r="C42" s="24" t="s">
        <v>2093</v>
      </c>
      <c r="D42" s="9" t="s">
        <v>2094</v>
      </c>
      <c r="E42" s="5"/>
    </row>
    <row r="43" customHeight="1" spans="1:5">
      <c r="A43" s="11"/>
      <c r="B43" s="7" t="s">
        <v>2095</v>
      </c>
      <c r="C43" s="24" t="s">
        <v>2096</v>
      </c>
      <c r="D43" s="9" t="s">
        <v>2097</v>
      </c>
      <c r="E43" s="5"/>
    </row>
    <row r="44" customHeight="1" spans="1:5">
      <c r="A44" s="11"/>
      <c r="B44" s="11"/>
      <c r="C44" s="24" t="s">
        <v>2098</v>
      </c>
      <c r="D44" s="9" t="s">
        <v>2099</v>
      </c>
      <c r="E44" s="5"/>
    </row>
    <row r="45" customHeight="1" spans="1:5">
      <c r="A45" s="11"/>
      <c r="B45" s="11"/>
      <c r="C45" s="24" t="s">
        <v>2100</v>
      </c>
      <c r="D45" s="9" t="s">
        <v>2101</v>
      </c>
      <c r="E45" s="5"/>
    </row>
    <row r="46" customHeight="1" spans="1:5">
      <c r="A46" s="11"/>
      <c r="B46" s="11"/>
      <c r="C46" s="24" t="s">
        <v>2102</v>
      </c>
      <c r="D46" s="9" t="s">
        <v>2103</v>
      </c>
      <c r="E46" s="5"/>
    </row>
    <row r="47" ht="13.05" customHeight="1" spans="1:5">
      <c r="A47" s="11"/>
      <c r="B47" s="11"/>
      <c r="C47" s="24" t="s">
        <v>2104</v>
      </c>
      <c r="D47" s="9" t="s">
        <v>2105</v>
      </c>
      <c r="E47" s="5"/>
    </row>
    <row r="48" ht="13.05" customHeight="1" spans="1:5">
      <c r="A48" s="11"/>
      <c r="B48" s="11"/>
      <c r="C48" s="24" t="s">
        <v>2106</v>
      </c>
      <c r="D48" s="9" t="s">
        <v>2107</v>
      </c>
      <c r="E48" s="5"/>
    </row>
    <row r="49" ht="13.05" customHeight="1" spans="1:5">
      <c r="A49" s="11"/>
      <c r="B49" s="11"/>
      <c r="C49" s="24" t="s">
        <v>2108</v>
      </c>
      <c r="D49" s="9" t="s">
        <v>2109</v>
      </c>
      <c r="E49" s="5"/>
    </row>
    <row r="50" ht="13.05" customHeight="1" spans="1:5">
      <c r="A50" s="11"/>
      <c r="B50" s="11"/>
      <c r="C50" s="24" t="s">
        <v>2110</v>
      </c>
      <c r="D50" s="9" t="s">
        <v>2111</v>
      </c>
      <c r="E50" s="5"/>
    </row>
    <row r="51" ht="13.05" customHeight="1" spans="1:5">
      <c r="A51" s="11"/>
      <c r="B51" s="11"/>
      <c r="C51" s="24" t="s">
        <v>2112</v>
      </c>
      <c r="D51" s="9" t="s">
        <v>2113</v>
      </c>
      <c r="E51" s="5"/>
    </row>
    <row r="52" ht="13.05" customHeight="1" spans="1:5">
      <c r="A52" s="11"/>
      <c r="B52" s="11"/>
      <c r="C52" s="24" t="s">
        <v>2114</v>
      </c>
      <c r="D52" s="9" t="s">
        <v>2115</v>
      </c>
      <c r="E52" s="5"/>
    </row>
    <row r="53" ht="13.05" customHeight="1" spans="1:5">
      <c r="A53" s="11"/>
      <c r="B53" s="11"/>
      <c r="C53" s="24" t="s">
        <v>2116</v>
      </c>
      <c r="D53" s="9" t="s">
        <v>2117</v>
      </c>
      <c r="E53" s="5"/>
    </row>
    <row r="54" ht="13.05" customHeight="1" spans="1:5">
      <c r="A54" s="11"/>
      <c r="B54" s="12"/>
      <c r="C54" s="24" t="s">
        <v>2118</v>
      </c>
      <c r="D54" s="9" t="s">
        <v>2119</v>
      </c>
      <c r="E54" s="5"/>
    </row>
    <row r="55" ht="13.05" customHeight="1" spans="1:5">
      <c r="A55" s="11"/>
      <c r="B55" s="7" t="s">
        <v>2120</v>
      </c>
      <c r="C55" s="24" t="s">
        <v>2121</v>
      </c>
      <c r="D55" s="9" t="s">
        <v>2122</v>
      </c>
      <c r="E55" s="5"/>
    </row>
    <row r="56" ht="13.05" customHeight="1" spans="1:5">
      <c r="A56" s="11"/>
      <c r="B56" s="12"/>
      <c r="C56" s="24" t="s">
        <v>2123</v>
      </c>
      <c r="D56" s="9" t="s">
        <v>2124</v>
      </c>
      <c r="E56" s="5"/>
    </row>
    <row r="57" ht="13.05" customHeight="1" spans="1:5">
      <c r="A57" s="11"/>
      <c r="B57" s="7" t="s">
        <v>2125</v>
      </c>
      <c r="C57" s="24" t="s">
        <v>2126</v>
      </c>
      <c r="D57" s="9" t="s">
        <v>2127</v>
      </c>
      <c r="E57" s="5"/>
    </row>
    <row r="58" ht="13.05" customHeight="1" spans="1:5">
      <c r="A58" s="11"/>
      <c r="B58" s="11"/>
      <c r="C58" s="24" t="s">
        <v>2128</v>
      </c>
      <c r="D58" s="9" t="s">
        <v>2129</v>
      </c>
      <c r="E58" s="5"/>
    </row>
    <row r="59" ht="13.05" customHeight="1" spans="1:5">
      <c r="A59" s="11"/>
      <c r="B59" s="11"/>
      <c r="C59" s="24" t="s">
        <v>2130</v>
      </c>
      <c r="D59" s="9" t="s">
        <v>2131</v>
      </c>
      <c r="E59" s="5"/>
    </row>
    <row r="60" ht="13.05" customHeight="1" spans="1:5">
      <c r="A60" s="12"/>
      <c r="B60" s="12"/>
      <c r="C60" s="24" t="s">
        <v>2132</v>
      </c>
      <c r="D60" s="9" t="s">
        <v>2133</v>
      </c>
      <c r="E60" s="5"/>
    </row>
    <row r="61" ht="13.05" customHeight="1" spans="1:5">
      <c r="A61" s="14" t="s">
        <v>2134</v>
      </c>
      <c r="B61" s="7" t="s">
        <v>2135</v>
      </c>
      <c r="C61" s="24" t="s">
        <v>2136</v>
      </c>
      <c r="D61" s="9" t="s">
        <v>2137</v>
      </c>
      <c r="E61" s="5"/>
    </row>
    <row r="62" ht="13.05" customHeight="1" spans="1:5">
      <c r="A62" s="10"/>
      <c r="B62" s="11"/>
      <c r="C62" s="24" t="s">
        <v>2138</v>
      </c>
      <c r="D62" s="9" t="s">
        <v>2139</v>
      </c>
      <c r="E62" s="5"/>
    </row>
    <row r="63" ht="13.05" customHeight="1" spans="1:5">
      <c r="A63" s="11"/>
      <c r="B63" s="11"/>
      <c r="C63" s="24" t="s">
        <v>2140</v>
      </c>
      <c r="D63" s="9" t="s">
        <v>2141</v>
      </c>
      <c r="E63" s="5"/>
    </row>
    <row r="64" ht="13.05" customHeight="1" spans="1:5">
      <c r="A64" s="11"/>
      <c r="B64" s="11"/>
      <c r="C64" s="24" t="s">
        <v>2142</v>
      </c>
      <c r="D64" s="9" t="s">
        <v>2143</v>
      </c>
      <c r="E64" s="5"/>
    </row>
    <row r="65" ht="13.05" customHeight="1" spans="1:5">
      <c r="A65" s="11"/>
      <c r="B65" s="12"/>
      <c r="C65" s="24" t="s">
        <v>2144</v>
      </c>
      <c r="D65" s="9" t="s">
        <v>2145</v>
      </c>
      <c r="E65" s="5"/>
    </row>
    <row r="66" ht="13.05" customHeight="1" spans="1:5">
      <c r="A66" s="11"/>
      <c r="B66" s="7" t="s">
        <v>2146</v>
      </c>
      <c r="C66" s="24" t="s">
        <v>2147</v>
      </c>
      <c r="D66" s="9" t="s">
        <v>2148</v>
      </c>
      <c r="E66" s="5"/>
    </row>
    <row r="67" ht="13.05" customHeight="1" spans="1:5">
      <c r="A67" s="11"/>
      <c r="B67" s="11"/>
      <c r="C67" s="24" t="s">
        <v>2149</v>
      </c>
      <c r="D67" s="9" t="s">
        <v>2150</v>
      </c>
      <c r="E67" s="5"/>
    </row>
    <row r="68" ht="13.05" customHeight="1" spans="1:5">
      <c r="A68" s="11"/>
      <c r="B68" s="11"/>
      <c r="C68" s="24" t="s">
        <v>2151</v>
      </c>
      <c r="D68" s="9" t="s">
        <v>2152</v>
      </c>
      <c r="E68" s="5"/>
    </row>
    <row r="69" ht="13.05" customHeight="1" spans="1:5">
      <c r="A69" s="11"/>
      <c r="B69" s="11"/>
      <c r="C69" s="24" t="s">
        <v>2153</v>
      </c>
      <c r="D69" s="9" t="s">
        <v>2154</v>
      </c>
      <c r="E69" s="5"/>
    </row>
    <row r="70" ht="13.05" customHeight="1" spans="1:5">
      <c r="A70" s="11"/>
      <c r="B70" s="11"/>
      <c r="C70" s="24" t="s">
        <v>2155</v>
      </c>
      <c r="D70" s="9" t="s">
        <v>2156</v>
      </c>
      <c r="E70" s="5"/>
    </row>
    <row r="71" ht="13.05" customHeight="1" spans="1:5">
      <c r="A71" s="11"/>
      <c r="B71" s="11"/>
      <c r="C71" s="24" t="s">
        <v>2157</v>
      </c>
      <c r="D71" s="9" t="s">
        <v>2158</v>
      </c>
      <c r="E71" s="5"/>
    </row>
    <row r="72" ht="13.05" customHeight="1" spans="1:5">
      <c r="A72" s="11"/>
      <c r="B72" s="11"/>
      <c r="C72" s="24" t="s">
        <v>2159</v>
      </c>
      <c r="D72" s="9" t="s">
        <v>2160</v>
      </c>
      <c r="E72" s="5"/>
    </row>
    <row r="73" ht="13.05" customHeight="1" spans="1:5">
      <c r="A73" s="11"/>
      <c r="B73" s="12"/>
      <c r="C73" s="24" t="s">
        <v>2161</v>
      </c>
      <c r="D73" s="9" t="s">
        <v>2162</v>
      </c>
      <c r="E73" s="5"/>
    </row>
    <row r="74" ht="13.05" customHeight="1" spans="1:5">
      <c r="A74" s="11"/>
      <c r="B74" s="7" t="s">
        <v>2163</v>
      </c>
      <c r="C74" s="24" t="s">
        <v>2164</v>
      </c>
      <c r="D74" s="9" t="s">
        <v>2165</v>
      </c>
      <c r="E74" s="5"/>
    </row>
    <row r="75" ht="13.05" customHeight="1" spans="1:5">
      <c r="A75" s="11"/>
      <c r="B75" s="11"/>
      <c r="C75" s="24" t="s">
        <v>2166</v>
      </c>
      <c r="D75" s="9" t="s">
        <v>2167</v>
      </c>
      <c r="E75" s="5"/>
    </row>
    <row r="76" ht="13.05" customHeight="1" spans="1:5">
      <c r="A76" s="11"/>
      <c r="B76" s="11"/>
      <c r="C76" s="24" t="s">
        <v>2168</v>
      </c>
      <c r="D76" s="9" t="s">
        <v>2169</v>
      </c>
      <c r="E76" s="5"/>
    </row>
    <row r="77" ht="13.05" customHeight="1" spans="1:5">
      <c r="A77" s="11"/>
      <c r="B77" s="11"/>
      <c r="C77" s="24" t="s">
        <v>2170</v>
      </c>
      <c r="D77" s="9" t="s">
        <v>2171</v>
      </c>
      <c r="E77" s="5"/>
    </row>
    <row r="78" ht="13.05" customHeight="1" spans="1:5">
      <c r="A78" s="12"/>
      <c r="B78" s="12"/>
      <c r="C78" s="24" t="s">
        <v>2172</v>
      </c>
      <c r="D78" s="9" t="s">
        <v>2173</v>
      </c>
      <c r="E78" s="5"/>
    </row>
    <row r="79" ht="25.95" customHeight="1" spans="1:5">
      <c r="A79" s="15" t="s">
        <v>2174</v>
      </c>
      <c r="B79" s="16" t="s">
        <v>2175</v>
      </c>
      <c r="C79" s="24" t="s">
        <v>2176</v>
      </c>
      <c r="D79" s="9" t="s">
        <v>2177</v>
      </c>
      <c r="E79" s="5"/>
    </row>
    <row r="80" ht="13.05" customHeight="1" spans="1:5">
      <c r="A80" s="10"/>
      <c r="B80" s="7" t="s">
        <v>2178</v>
      </c>
      <c r="C80" s="24" t="s">
        <v>2179</v>
      </c>
      <c r="D80" s="9" t="s">
        <v>2180</v>
      </c>
      <c r="E80" s="5"/>
    </row>
    <row r="81" ht="13.05" customHeight="1" spans="1:5">
      <c r="A81" s="11"/>
      <c r="B81" s="11"/>
      <c r="C81" s="24" t="s">
        <v>2181</v>
      </c>
      <c r="D81" s="9" t="s">
        <v>2182</v>
      </c>
      <c r="E81" s="5"/>
    </row>
    <row r="82" ht="13.05" customHeight="1" spans="1:5">
      <c r="A82" s="11"/>
      <c r="B82" s="11"/>
      <c r="C82" s="24" t="s">
        <v>2183</v>
      </c>
      <c r="D82" s="9" t="s">
        <v>2184</v>
      </c>
      <c r="E82" s="5"/>
    </row>
    <row r="83" ht="13.05" customHeight="1" spans="1:5">
      <c r="A83" s="11"/>
      <c r="B83" s="11"/>
      <c r="C83" s="24" t="s">
        <v>2185</v>
      </c>
      <c r="D83" s="9" t="s">
        <v>2186</v>
      </c>
      <c r="E83" s="5"/>
    </row>
    <row r="84" ht="13.05" customHeight="1" spans="1:5">
      <c r="A84" s="11"/>
      <c r="B84" s="12"/>
      <c r="C84" s="24" t="s">
        <v>2187</v>
      </c>
      <c r="D84" s="9" t="s">
        <v>2188</v>
      </c>
      <c r="E84" s="5"/>
    </row>
    <row r="85" ht="13.05" customHeight="1" spans="1:5">
      <c r="A85" s="11"/>
      <c r="B85" s="7" t="s">
        <v>2189</v>
      </c>
      <c r="C85" s="24" t="s">
        <v>2190</v>
      </c>
      <c r="D85" s="9" t="s">
        <v>2191</v>
      </c>
      <c r="E85" s="5"/>
    </row>
    <row r="86" ht="13.05" customHeight="1" spans="1:5">
      <c r="A86" s="11"/>
      <c r="B86" s="11"/>
      <c r="C86" s="24" t="s">
        <v>2192</v>
      </c>
      <c r="D86" s="9" t="s">
        <v>2193</v>
      </c>
      <c r="E86" s="5"/>
    </row>
    <row r="87" ht="13.05" customHeight="1" spans="1:5">
      <c r="A87" s="11"/>
      <c r="B87" s="11"/>
      <c r="C87" s="24" t="s">
        <v>2194</v>
      </c>
      <c r="D87" s="9" t="s">
        <v>2195</v>
      </c>
      <c r="E87" s="5"/>
    </row>
    <row r="88" ht="13.05" customHeight="1" spans="1:5">
      <c r="A88" s="11"/>
      <c r="B88" s="12"/>
      <c r="C88" s="24" t="s">
        <v>2196</v>
      </c>
      <c r="D88" s="9" t="s">
        <v>2197</v>
      </c>
      <c r="E88" s="5"/>
    </row>
    <row r="89" ht="13.05" customHeight="1" spans="1:5">
      <c r="A89" s="11"/>
      <c r="B89" s="7" t="s">
        <v>2198</v>
      </c>
      <c r="C89" s="24" t="s">
        <v>2199</v>
      </c>
      <c r="D89" s="9" t="s">
        <v>2200</v>
      </c>
      <c r="E89" s="5"/>
    </row>
    <row r="90" ht="13.05" customHeight="1" spans="1:5">
      <c r="A90" s="11"/>
      <c r="B90" s="11"/>
      <c r="C90" s="24" t="s">
        <v>2201</v>
      </c>
      <c r="D90" s="9" t="s">
        <v>2200</v>
      </c>
      <c r="E90" s="5"/>
    </row>
    <row r="91" ht="13.05" customHeight="1" spans="1:5">
      <c r="A91" s="11"/>
      <c r="B91" s="12"/>
      <c r="C91" s="24" t="s">
        <v>2202</v>
      </c>
      <c r="D91" s="9" t="s">
        <v>2203</v>
      </c>
      <c r="E91" s="5"/>
    </row>
    <row r="92" ht="13.05" customHeight="1" spans="1:5">
      <c r="A92" s="11"/>
      <c r="B92" s="7" t="s">
        <v>2204</v>
      </c>
      <c r="C92" s="24" t="s">
        <v>2205</v>
      </c>
      <c r="D92" s="9" t="s">
        <v>2186</v>
      </c>
      <c r="E92" s="5"/>
    </row>
    <row r="93" ht="13.05" customHeight="1" spans="1:5">
      <c r="A93" s="12"/>
      <c r="B93" s="12"/>
      <c r="C93" s="24" t="s">
        <v>2206</v>
      </c>
      <c r="D93" s="9" t="s">
        <v>2186</v>
      </c>
      <c r="E93" s="5"/>
    </row>
    <row r="94" ht="39" customHeight="1" spans="1:5">
      <c r="A94" s="17" t="s">
        <v>2207</v>
      </c>
      <c r="B94" s="16" t="s">
        <v>2208</v>
      </c>
      <c r="C94" s="24" t="s">
        <v>2209</v>
      </c>
      <c r="D94" s="9" t="s">
        <v>2210</v>
      </c>
      <c r="E94" s="5"/>
    </row>
    <row r="95" ht="13.05" customHeight="1" spans="1:5">
      <c r="A95" s="10"/>
      <c r="B95" s="7" t="s">
        <v>2211</v>
      </c>
      <c r="C95" s="24" t="s">
        <v>2212</v>
      </c>
      <c r="D95" s="9" t="s">
        <v>2186</v>
      </c>
      <c r="E95" s="5"/>
    </row>
    <row r="96" ht="13.05" customHeight="1" spans="1:5">
      <c r="A96" s="11"/>
      <c r="B96" s="12"/>
      <c r="C96" s="24" t="s">
        <v>2213</v>
      </c>
      <c r="D96" s="9" t="s">
        <v>2186</v>
      </c>
      <c r="E96" s="5"/>
    </row>
    <row r="97" ht="13.05" customHeight="1" spans="1:5">
      <c r="A97" s="11"/>
      <c r="B97" s="7" t="s">
        <v>2214</v>
      </c>
      <c r="C97" s="24" t="s">
        <v>2215</v>
      </c>
      <c r="D97" s="18"/>
      <c r="E97" s="5"/>
    </row>
    <row r="98" ht="13.05" customHeight="1" spans="1:5">
      <c r="A98" s="11"/>
      <c r="B98" s="11"/>
      <c r="C98" s="24" t="s">
        <v>2216</v>
      </c>
      <c r="D98" s="18"/>
      <c r="E98" s="5"/>
    </row>
    <row r="99" ht="13.05" customHeight="1" spans="1:5">
      <c r="A99" s="12"/>
      <c r="B99" s="12"/>
      <c r="C99" s="24" t="s">
        <v>2217</v>
      </c>
      <c r="D99" s="9" t="s">
        <v>2193</v>
      </c>
      <c r="E99" s="5"/>
    </row>
    <row r="100" ht="15.45" customHeight="1" spans="1:5">
      <c r="A100" s="19">
        <v>5</v>
      </c>
      <c r="B100" s="19">
        <v>22</v>
      </c>
      <c r="C100" s="25">
        <v>98</v>
      </c>
      <c r="D100" s="19">
        <v>96</v>
      </c>
      <c r="E100" s="20"/>
    </row>
    <row r="101" ht="12.45" customHeight="1" spans="1:5">
      <c r="A101" s="21"/>
      <c r="B101" s="22"/>
      <c r="C101" s="26"/>
      <c r="D101" s="20"/>
      <c r="E101" s="20"/>
    </row>
    <row r="102" ht="12.45" customHeight="1" spans="1:5">
      <c r="A102" s="21"/>
      <c r="B102" s="22"/>
      <c r="C102" s="26"/>
      <c r="D102" s="20"/>
      <c r="E102" s="20"/>
    </row>
    <row r="103" ht="12.45" customHeight="1" spans="1:5">
      <c r="A103" s="21"/>
      <c r="B103" s="22"/>
      <c r="C103" s="26"/>
      <c r="D103" s="20"/>
      <c r="E103" s="20"/>
    </row>
    <row r="104" ht="12.45" customHeight="1" spans="1:5">
      <c r="A104" s="21"/>
      <c r="B104" s="22"/>
      <c r="C104" s="26"/>
      <c r="D104" s="20"/>
      <c r="E104" s="20"/>
    </row>
    <row r="105" ht="12.45" customHeight="1" spans="1:5">
      <c r="A105" s="21"/>
      <c r="B105" s="22"/>
      <c r="C105" s="26"/>
      <c r="D105" s="20"/>
      <c r="E105" s="20"/>
    </row>
    <row r="106" ht="12.45" customHeight="1" spans="1:5">
      <c r="A106" s="21"/>
      <c r="B106" s="22"/>
      <c r="C106" s="26"/>
      <c r="D106" s="20"/>
      <c r="E106" s="20"/>
    </row>
    <row r="107" ht="12.45" customHeight="1" spans="1:5">
      <c r="A107" s="21"/>
      <c r="B107" s="22"/>
      <c r="C107" s="26"/>
      <c r="D107" s="20"/>
      <c r="E107" s="20"/>
    </row>
    <row r="108" ht="12.45" customHeight="1" spans="1:5">
      <c r="A108" s="21"/>
      <c r="B108" s="22"/>
      <c r="C108" s="26"/>
      <c r="D108" s="20"/>
      <c r="E108" s="20"/>
    </row>
    <row r="109" ht="12.45" customHeight="1" spans="1:5">
      <c r="A109" s="21"/>
      <c r="B109" s="22"/>
      <c r="C109" s="26"/>
      <c r="D109" s="20"/>
      <c r="E109" s="20"/>
    </row>
    <row r="110" ht="12.45" customHeight="1" spans="1:5">
      <c r="A110" s="21"/>
      <c r="B110" s="22"/>
      <c r="C110" s="26"/>
      <c r="D110" s="20"/>
      <c r="E110" s="20"/>
    </row>
    <row r="111" ht="12.45" customHeight="1" spans="1:5">
      <c r="A111" s="21"/>
      <c r="B111" s="22"/>
      <c r="C111" s="26"/>
      <c r="D111" s="20"/>
      <c r="E111" s="20"/>
    </row>
    <row r="112" ht="12.45" customHeight="1" spans="1:5">
      <c r="A112" s="21"/>
      <c r="B112" s="22"/>
      <c r="C112" s="26"/>
      <c r="D112" s="20"/>
      <c r="E112" s="20"/>
    </row>
    <row r="113" ht="12.45" customHeight="1" spans="1:5">
      <c r="A113" s="21"/>
      <c r="B113" s="22"/>
      <c r="C113" s="26"/>
      <c r="D113" s="20"/>
      <c r="E113" s="20"/>
    </row>
    <row r="114" ht="12.45" customHeight="1" spans="1:5">
      <c r="A114" s="21"/>
      <c r="B114" s="22"/>
      <c r="C114" s="26"/>
      <c r="D114" s="20"/>
      <c r="E114" s="20"/>
    </row>
    <row r="115" ht="12.45" customHeight="1" spans="1:5">
      <c r="A115" s="21"/>
      <c r="B115" s="22"/>
      <c r="C115" s="26"/>
      <c r="D115" s="20"/>
      <c r="E115" s="20"/>
    </row>
    <row r="116" ht="12.45" customHeight="1" spans="1:5">
      <c r="A116" s="21"/>
      <c r="B116" s="22"/>
      <c r="C116" s="26"/>
      <c r="D116" s="20"/>
      <c r="E116" s="20"/>
    </row>
    <row r="117" ht="12.45" customHeight="1" spans="1:5">
      <c r="A117" s="21"/>
      <c r="B117" s="22"/>
      <c r="C117" s="26"/>
      <c r="D117" s="20"/>
      <c r="E117" s="20"/>
    </row>
    <row r="118" ht="12.45" customHeight="1" spans="1:5">
      <c r="A118" s="21"/>
      <c r="B118" s="22"/>
      <c r="C118" s="26"/>
      <c r="D118" s="20"/>
      <c r="E118" s="20"/>
    </row>
    <row r="119" ht="12.45" customHeight="1" spans="1:5">
      <c r="A119" s="21"/>
      <c r="B119" s="22"/>
      <c r="C119" s="26"/>
      <c r="D119" s="20"/>
      <c r="E119" s="20"/>
    </row>
    <row r="120" ht="12.45" customHeight="1" spans="1:5">
      <c r="A120" s="21"/>
      <c r="B120" s="22"/>
      <c r="C120" s="26"/>
      <c r="D120" s="20"/>
      <c r="E120" s="20"/>
    </row>
    <row r="121" ht="12.45" customHeight="1" spans="1:5">
      <c r="A121" s="21"/>
      <c r="B121" s="22"/>
      <c r="C121" s="26"/>
      <c r="D121" s="20"/>
      <c r="E121" s="20"/>
    </row>
    <row r="122" ht="12.45" customHeight="1" spans="1:5">
      <c r="A122" s="21"/>
      <c r="B122" s="22"/>
      <c r="C122" s="26"/>
      <c r="D122" s="20"/>
      <c r="E122" s="20"/>
    </row>
    <row r="123" ht="12.45" customHeight="1" spans="1:5">
      <c r="A123" s="21"/>
      <c r="B123" s="22"/>
      <c r="C123" s="26"/>
      <c r="D123" s="20"/>
      <c r="E123" s="20"/>
    </row>
    <row r="124" ht="12.45" customHeight="1" spans="1:5">
      <c r="A124" s="21"/>
      <c r="B124" s="22"/>
      <c r="C124" s="26"/>
      <c r="D124" s="20"/>
      <c r="E124" s="20"/>
    </row>
    <row r="125" ht="12.45" customHeight="1" spans="1:5">
      <c r="A125" s="21"/>
      <c r="B125" s="22"/>
      <c r="C125" s="26"/>
      <c r="D125" s="20"/>
      <c r="E125" s="20"/>
    </row>
    <row r="126" ht="12.45" customHeight="1" spans="1:5">
      <c r="A126" s="21"/>
      <c r="B126" s="22"/>
      <c r="C126" s="26"/>
      <c r="D126" s="20"/>
      <c r="E126" s="20"/>
    </row>
    <row r="127" ht="12.45" customHeight="1" spans="1:5">
      <c r="A127" s="21"/>
      <c r="B127" s="22"/>
      <c r="C127" s="26"/>
      <c r="D127" s="20"/>
      <c r="E127" s="20"/>
    </row>
    <row r="128" ht="12.45" customHeight="1" spans="1:5">
      <c r="A128" s="21"/>
      <c r="B128" s="22"/>
      <c r="C128" s="26"/>
      <c r="D128" s="20"/>
      <c r="E128" s="20"/>
    </row>
    <row r="129" ht="12.45" customHeight="1" spans="1:5">
      <c r="A129" s="21"/>
      <c r="B129" s="22"/>
      <c r="C129" s="26"/>
      <c r="D129" s="20"/>
      <c r="E129" s="20"/>
    </row>
    <row r="130" ht="12.45" customHeight="1" spans="1:5">
      <c r="A130" s="21"/>
      <c r="B130" s="22"/>
      <c r="C130" s="26"/>
      <c r="D130" s="20"/>
      <c r="E130" s="20"/>
    </row>
    <row r="131" ht="12.45" customHeight="1" spans="1:5">
      <c r="A131" s="21"/>
      <c r="B131" s="22"/>
      <c r="C131" s="26"/>
      <c r="D131" s="20"/>
      <c r="E131" s="20"/>
    </row>
    <row r="132" ht="12.45" customHeight="1" spans="1:5">
      <c r="A132" s="21"/>
      <c r="B132" s="22"/>
      <c r="C132" s="26"/>
      <c r="D132" s="20"/>
      <c r="E132" s="20"/>
    </row>
    <row r="133" ht="12.45" customHeight="1" spans="1:5">
      <c r="A133" s="21"/>
      <c r="B133" s="22"/>
      <c r="C133" s="26"/>
      <c r="D133" s="20"/>
      <c r="E133" s="20"/>
    </row>
    <row r="134" ht="12.45" customHeight="1" spans="1:5">
      <c r="A134" s="21"/>
      <c r="B134" s="22"/>
      <c r="C134" s="26"/>
      <c r="D134" s="20"/>
      <c r="E134" s="20"/>
    </row>
    <row r="135" ht="12.45" customHeight="1" spans="1:5">
      <c r="A135" s="21"/>
      <c r="B135" s="22"/>
      <c r="C135" s="26"/>
      <c r="D135" s="20"/>
      <c r="E135" s="20"/>
    </row>
    <row r="136" ht="12.45" customHeight="1" spans="1:5">
      <c r="A136" s="21"/>
      <c r="B136" s="22"/>
      <c r="C136" s="26"/>
      <c r="D136" s="20"/>
      <c r="E136" s="20"/>
    </row>
    <row r="137" ht="12.45" customHeight="1" spans="1:5">
      <c r="A137" s="21"/>
      <c r="B137" s="22"/>
      <c r="C137" s="26"/>
      <c r="D137" s="20"/>
      <c r="E137" s="20"/>
    </row>
    <row r="138" ht="12.45" customHeight="1" spans="1:5">
      <c r="A138" s="21"/>
      <c r="B138" s="22"/>
      <c r="C138" s="26"/>
      <c r="D138" s="20"/>
      <c r="E138" s="20"/>
    </row>
    <row r="139" ht="12.45" customHeight="1" spans="1:5">
      <c r="A139" s="21"/>
      <c r="B139" s="22"/>
      <c r="C139" s="26"/>
      <c r="D139" s="20"/>
      <c r="E139" s="20"/>
    </row>
    <row r="140" ht="12.45" customHeight="1" spans="1:5">
      <c r="A140" s="21"/>
      <c r="B140" s="22"/>
      <c r="C140" s="26"/>
      <c r="D140" s="20"/>
      <c r="E140" s="20"/>
    </row>
    <row r="141" ht="12.45" customHeight="1" spans="1:5">
      <c r="A141" s="21"/>
      <c r="B141" s="22"/>
      <c r="C141" s="26"/>
      <c r="D141" s="20"/>
      <c r="E141" s="20"/>
    </row>
    <row r="142" ht="12.45" customHeight="1" spans="1:5">
      <c r="A142" s="21"/>
      <c r="B142" s="22"/>
      <c r="C142" s="26"/>
      <c r="D142" s="20"/>
      <c r="E142" s="20"/>
    </row>
    <row r="143" ht="12.45" customHeight="1" spans="1:5">
      <c r="A143" s="21"/>
      <c r="B143" s="22"/>
      <c r="C143" s="26"/>
      <c r="D143" s="20"/>
      <c r="E143" s="20"/>
    </row>
    <row r="144" ht="12.45" customHeight="1" spans="1:5">
      <c r="A144" s="21"/>
      <c r="B144" s="22"/>
      <c r="C144" s="26"/>
      <c r="D144" s="20"/>
      <c r="E144" s="20"/>
    </row>
    <row r="145" ht="12.45" customHeight="1" spans="1:5">
      <c r="A145" s="21"/>
      <c r="B145" s="22"/>
      <c r="C145" s="26"/>
      <c r="D145" s="20"/>
      <c r="E145" s="20"/>
    </row>
    <row r="146" ht="12.45" customHeight="1" spans="1:5">
      <c r="A146" s="21"/>
      <c r="B146" s="22"/>
      <c r="C146" s="26"/>
      <c r="D146" s="20"/>
      <c r="E146" s="20"/>
    </row>
    <row r="147" ht="12.45" customHeight="1" spans="1:5">
      <c r="A147" s="21"/>
      <c r="B147" s="22"/>
      <c r="C147" s="26"/>
      <c r="D147" s="20"/>
      <c r="E147" s="20"/>
    </row>
    <row r="148" ht="12.45" customHeight="1" spans="1:5">
      <c r="A148" s="21"/>
      <c r="B148" s="22"/>
      <c r="C148" s="26"/>
      <c r="D148" s="20"/>
      <c r="E148" s="20"/>
    </row>
    <row r="149" ht="12.45" customHeight="1" spans="1:5">
      <c r="A149" s="21"/>
      <c r="B149" s="22"/>
      <c r="C149" s="26"/>
      <c r="D149" s="20"/>
      <c r="E149" s="20"/>
    </row>
    <row r="150" ht="12.45" customHeight="1" spans="1:5">
      <c r="A150" s="21"/>
      <c r="B150" s="22"/>
      <c r="C150" s="26"/>
      <c r="D150" s="20"/>
      <c r="E150" s="20"/>
    </row>
    <row r="151" ht="12.45" customHeight="1" spans="1:5">
      <c r="A151" s="21"/>
      <c r="B151" s="22"/>
      <c r="C151" s="26"/>
      <c r="D151" s="20"/>
      <c r="E151" s="20"/>
    </row>
    <row r="152" ht="12.45" customHeight="1" spans="1:5">
      <c r="A152" s="21"/>
      <c r="B152" s="22"/>
      <c r="C152" s="26"/>
      <c r="D152" s="20"/>
      <c r="E152" s="20"/>
    </row>
    <row r="153" ht="12.45" customHeight="1" spans="1:5">
      <c r="A153" s="21"/>
      <c r="B153" s="22"/>
      <c r="C153" s="26"/>
      <c r="D153" s="20"/>
      <c r="E153" s="20"/>
    </row>
    <row r="154" ht="12.45" customHeight="1" spans="1:5">
      <c r="A154" s="21"/>
      <c r="B154" s="22"/>
      <c r="C154" s="26"/>
      <c r="D154" s="20"/>
      <c r="E154" s="20"/>
    </row>
    <row r="155" ht="12.45" customHeight="1" spans="1:5">
      <c r="A155" s="21"/>
      <c r="B155" s="22"/>
      <c r="C155" s="26"/>
      <c r="D155" s="20"/>
      <c r="E155" s="20"/>
    </row>
    <row r="156" ht="12.45" customHeight="1" spans="1:5">
      <c r="A156" s="21"/>
      <c r="B156" s="22"/>
      <c r="C156" s="26"/>
      <c r="D156" s="20"/>
      <c r="E156" s="20"/>
    </row>
    <row r="157" ht="12.45" customHeight="1" spans="1:5">
      <c r="A157" s="21"/>
      <c r="B157" s="22"/>
      <c r="C157" s="26"/>
      <c r="D157" s="20"/>
      <c r="E157" s="20"/>
    </row>
    <row r="158" ht="12.45" customHeight="1" spans="1:5">
      <c r="A158" s="21"/>
      <c r="B158" s="22"/>
      <c r="C158" s="26"/>
      <c r="D158" s="20"/>
      <c r="E158" s="20"/>
    </row>
    <row r="159" ht="12.45" customHeight="1" spans="1:5">
      <c r="A159" s="21"/>
      <c r="B159" s="22"/>
      <c r="C159" s="26"/>
      <c r="D159" s="20"/>
      <c r="E159" s="20"/>
    </row>
    <row r="160" ht="12.45" customHeight="1" spans="1:5">
      <c r="A160" s="21"/>
      <c r="B160" s="22"/>
      <c r="C160" s="26"/>
      <c r="D160" s="20"/>
      <c r="E160" s="20"/>
    </row>
    <row r="161" ht="12.45" customHeight="1" spans="1:5">
      <c r="A161" s="21"/>
      <c r="B161" s="22"/>
      <c r="C161" s="26"/>
      <c r="D161" s="20"/>
      <c r="E161" s="20"/>
    </row>
    <row r="162" ht="12.45" customHeight="1" spans="1:5">
      <c r="A162" s="21"/>
      <c r="B162" s="22"/>
      <c r="C162" s="26"/>
      <c r="D162" s="20"/>
      <c r="E162" s="20"/>
    </row>
    <row r="163" ht="12.45" customHeight="1" spans="1:5">
      <c r="A163" s="21"/>
      <c r="B163" s="22"/>
      <c r="C163" s="26"/>
      <c r="D163" s="20"/>
      <c r="E163" s="20"/>
    </row>
    <row r="164" ht="12.45" customHeight="1" spans="1:5">
      <c r="A164" s="21"/>
      <c r="B164" s="22"/>
      <c r="C164" s="26"/>
      <c r="D164" s="20"/>
      <c r="E164" s="20"/>
    </row>
    <row r="165" ht="12.45" customHeight="1" spans="1:5">
      <c r="A165" s="21"/>
      <c r="B165" s="22"/>
      <c r="C165" s="26"/>
      <c r="D165" s="20"/>
      <c r="E165" s="20"/>
    </row>
    <row r="166" ht="12.45" customHeight="1" spans="1:5">
      <c r="A166" s="21"/>
      <c r="B166" s="22"/>
      <c r="C166" s="26"/>
      <c r="D166" s="20"/>
      <c r="E166" s="20"/>
    </row>
    <row r="167" ht="12.45" customHeight="1" spans="1:5">
      <c r="A167" s="21"/>
      <c r="B167" s="22"/>
      <c r="C167" s="26"/>
      <c r="D167" s="20"/>
      <c r="E167" s="20"/>
    </row>
    <row r="168" ht="12.45" customHeight="1" spans="1:5">
      <c r="A168" s="21"/>
      <c r="B168" s="22"/>
      <c r="C168" s="26"/>
      <c r="D168" s="20"/>
      <c r="E168" s="20"/>
    </row>
    <row r="169" ht="12.45" customHeight="1" spans="1:5">
      <c r="A169" s="21"/>
      <c r="B169" s="22"/>
      <c r="C169" s="26"/>
      <c r="D169" s="20"/>
      <c r="E169" s="20"/>
    </row>
    <row r="170" ht="12.45" customHeight="1" spans="1:5">
      <c r="A170" s="21"/>
      <c r="B170" s="22"/>
      <c r="C170" s="26"/>
      <c r="D170" s="20"/>
      <c r="E170" s="20"/>
    </row>
    <row r="171" ht="12.45" customHeight="1" spans="1:5">
      <c r="A171" s="21"/>
      <c r="B171" s="22"/>
      <c r="C171" s="26"/>
      <c r="D171" s="20"/>
      <c r="E171" s="20"/>
    </row>
    <row r="172" ht="12.45" customHeight="1" spans="1:5">
      <c r="A172" s="21"/>
      <c r="B172" s="22"/>
      <c r="C172" s="26"/>
      <c r="D172" s="20"/>
      <c r="E172" s="20"/>
    </row>
    <row r="173" ht="12.45" customHeight="1" spans="1:5">
      <c r="A173" s="21"/>
      <c r="B173" s="22"/>
      <c r="C173" s="26"/>
      <c r="D173" s="20"/>
      <c r="E173" s="20"/>
    </row>
    <row r="174" ht="12.45" customHeight="1" spans="1:5">
      <c r="A174" s="21"/>
      <c r="B174" s="22"/>
      <c r="C174" s="26"/>
      <c r="D174" s="20"/>
      <c r="E174" s="20"/>
    </row>
    <row r="175" ht="12.45" customHeight="1" spans="1:5">
      <c r="A175" s="21"/>
      <c r="B175" s="22"/>
      <c r="C175" s="26"/>
      <c r="D175" s="20"/>
      <c r="E175" s="20"/>
    </row>
    <row r="176" ht="12.45" customHeight="1" spans="1:5">
      <c r="A176" s="21"/>
      <c r="B176" s="22"/>
      <c r="C176" s="26"/>
      <c r="D176" s="20"/>
      <c r="E176" s="20"/>
    </row>
    <row r="177" ht="12.45" customHeight="1" spans="1:5">
      <c r="A177" s="21"/>
      <c r="B177" s="22"/>
      <c r="C177" s="26"/>
      <c r="D177" s="20"/>
      <c r="E177" s="20"/>
    </row>
    <row r="178" ht="12.45" customHeight="1" spans="1:5">
      <c r="A178" s="21"/>
      <c r="B178" s="22"/>
      <c r="C178" s="26"/>
      <c r="D178" s="20"/>
      <c r="E178" s="20"/>
    </row>
    <row r="179" ht="12.45" customHeight="1" spans="1:5">
      <c r="A179" s="21"/>
      <c r="B179" s="22"/>
      <c r="C179" s="26"/>
      <c r="D179" s="20"/>
      <c r="E179" s="20"/>
    </row>
    <row r="180" ht="12.45" customHeight="1" spans="1:5">
      <c r="A180" s="21"/>
      <c r="B180" s="22"/>
      <c r="C180" s="26"/>
      <c r="D180" s="20"/>
      <c r="E180" s="20"/>
    </row>
    <row r="181" ht="12.45" customHeight="1" spans="1:5">
      <c r="A181" s="21"/>
      <c r="B181" s="22"/>
      <c r="C181" s="26"/>
      <c r="D181" s="20"/>
      <c r="E181" s="20"/>
    </row>
    <row r="182" ht="12.45" customHeight="1" spans="1:5">
      <c r="A182" s="21"/>
      <c r="B182" s="22"/>
      <c r="C182" s="26"/>
      <c r="D182" s="20"/>
      <c r="E182" s="20"/>
    </row>
    <row r="183" ht="12.45" customHeight="1" spans="1:5">
      <c r="A183" s="21"/>
      <c r="B183" s="22"/>
      <c r="C183" s="26"/>
      <c r="D183" s="20"/>
      <c r="E183" s="20"/>
    </row>
    <row r="184" ht="12.45" customHeight="1" spans="1:5">
      <c r="A184" s="21"/>
      <c r="B184" s="22"/>
      <c r="C184" s="26"/>
      <c r="D184" s="20"/>
      <c r="E184" s="20"/>
    </row>
    <row r="185" ht="12.45" customHeight="1" spans="1:5">
      <c r="A185" s="21"/>
      <c r="B185" s="22"/>
      <c r="C185" s="26"/>
      <c r="D185" s="20"/>
      <c r="E185" s="20"/>
    </row>
    <row r="186" ht="12.45" customHeight="1" spans="1:5">
      <c r="A186" s="21"/>
      <c r="B186" s="22"/>
      <c r="C186" s="26"/>
      <c r="D186" s="20"/>
      <c r="E186" s="20"/>
    </row>
    <row r="187" ht="12.45" customHeight="1" spans="1:5">
      <c r="A187" s="21"/>
      <c r="B187" s="22"/>
      <c r="C187" s="26"/>
      <c r="D187" s="20"/>
      <c r="E187" s="20"/>
    </row>
    <row r="188" ht="12.45" customHeight="1" spans="1:5">
      <c r="A188" s="21"/>
      <c r="B188" s="22"/>
      <c r="C188" s="26"/>
      <c r="D188" s="20"/>
      <c r="E188" s="20"/>
    </row>
    <row r="189" ht="12.45" customHeight="1" spans="1:5">
      <c r="A189" s="21"/>
      <c r="B189" s="22"/>
      <c r="C189" s="26"/>
      <c r="D189" s="20"/>
      <c r="E189" s="20"/>
    </row>
    <row r="190" ht="12.45" customHeight="1" spans="1:5">
      <c r="A190" s="21"/>
      <c r="B190" s="22"/>
      <c r="C190" s="26"/>
      <c r="D190" s="20"/>
      <c r="E190" s="20"/>
    </row>
    <row r="191" ht="12.45" customHeight="1" spans="1:5">
      <c r="A191" s="21"/>
      <c r="B191" s="22"/>
      <c r="C191" s="26"/>
      <c r="D191" s="20"/>
      <c r="E191" s="20"/>
    </row>
    <row r="192" ht="12.45" customHeight="1" spans="1:5">
      <c r="A192" s="21"/>
      <c r="B192" s="22"/>
      <c r="C192" s="26"/>
      <c r="D192" s="20"/>
      <c r="E192" s="20"/>
    </row>
    <row r="193" ht="12.45" customHeight="1" spans="1:5">
      <c r="A193" s="21"/>
      <c r="B193" s="22"/>
      <c r="C193" s="26"/>
      <c r="D193" s="20"/>
      <c r="E193" s="20"/>
    </row>
    <row r="194" ht="12.45" customHeight="1" spans="1:5">
      <c r="A194" s="21"/>
      <c r="B194" s="22"/>
      <c r="C194" s="26"/>
      <c r="D194" s="20"/>
      <c r="E194" s="20"/>
    </row>
    <row r="195" ht="12.45" customHeight="1" spans="1:5">
      <c r="A195" s="21"/>
      <c r="B195" s="22"/>
      <c r="C195" s="26"/>
      <c r="D195" s="20"/>
      <c r="E195" s="20"/>
    </row>
    <row r="196" ht="12.45" customHeight="1" spans="1:5">
      <c r="A196" s="21"/>
      <c r="B196" s="22"/>
      <c r="C196" s="26"/>
      <c r="D196" s="20"/>
      <c r="E196" s="20"/>
    </row>
    <row r="197" ht="12.45" customHeight="1" spans="1:5">
      <c r="A197" s="21"/>
      <c r="B197" s="22"/>
      <c r="C197" s="26"/>
      <c r="D197" s="20"/>
      <c r="E197" s="20"/>
    </row>
    <row r="198" ht="12.45" customHeight="1" spans="1:5">
      <c r="A198" s="21"/>
      <c r="B198" s="22"/>
      <c r="C198" s="26"/>
      <c r="D198" s="20"/>
      <c r="E198" s="20"/>
    </row>
    <row r="199" ht="12.45" customHeight="1" spans="1:5">
      <c r="A199" s="21"/>
      <c r="B199" s="22"/>
      <c r="C199" s="26"/>
      <c r="D199" s="20"/>
      <c r="E199" s="20"/>
    </row>
    <row r="200" ht="12.45" customHeight="1" spans="1:5">
      <c r="A200" s="21"/>
      <c r="B200" s="22"/>
      <c r="C200" s="26"/>
      <c r="D200" s="20"/>
      <c r="E200" s="20"/>
    </row>
    <row r="201" ht="12.45" customHeight="1" spans="1:5">
      <c r="A201" s="21"/>
      <c r="B201" s="22"/>
      <c r="C201" s="26"/>
      <c r="D201" s="20"/>
      <c r="E201" s="20"/>
    </row>
    <row r="202" ht="12.45" customHeight="1" spans="1:5">
      <c r="A202" s="21"/>
      <c r="B202" s="22"/>
      <c r="C202" s="26"/>
      <c r="D202" s="20"/>
      <c r="E202" s="20"/>
    </row>
    <row r="203" ht="12.45" customHeight="1" spans="1:5">
      <c r="A203" s="21"/>
      <c r="B203" s="22"/>
      <c r="C203" s="26"/>
      <c r="D203" s="20"/>
      <c r="E203" s="20"/>
    </row>
    <row r="204" ht="12.45" customHeight="1" spans="1:5">
      <c r="A204" s="21"/>
      <c r="B204" s="22"/>
      <c r="C204" s="26"/>
      <c r="D204" s="20"/>
      <c r="E204" s="20"/>
    </row>
    <row r="205" ht="12.45" customHeight="1" spans="1:5">
      <c r="A205" s="21"/>
      <c r="B205" s="22"/>
      <c r="C205" s="26"/>
      <c r="D205" s="20"/>
      <c r="E205" s="20"/>
    </row>
    <row r="206" ht="12.45" customHeight="1" spans="1:5">
      <c r="A206" s="21"/>
      <c r="B206" s="22"/>
      <c r="C206" s="26"/>
      <c r="D206" s="20"/>
      <c r="E206" s="20"/>
    </row>
    <row r="207" ht="12.45" customHeight="1" spans="1:5">
      <c r="A207" s="21"/>
      <c r="B207" s="22"/>
      <c r="C207" s="26"/>
      <c r="D207" s="20"/>
      <c r="E207" s="20"/>
    </row>
    <row r="208" ht="12.45" customHeight="1" spans="1:5">
      <c r="A208" s="21"/>
      <c r="B208" s="22"/>
      <c r="C208" s="26"/>
      <c r="D208" s="20"/>
      <c r="E208" s="20"/>
    </row>
    <row r="209" ht="12.45" customHeight="1" spans="1:5">
      <c r="A209" s="21"/>
      <c r="B209" s="22"/>
      <c r="C209" s="26"/>
      <c r="D209" s="20"/>
      <c r="E209" s="20"/>
    </row>
    <row r="210" ht="12.45" customHeight="1" spans="1:5">
      <c r="A210" s="21"/>
      <c r="B210" s="22"/>
      <c r="C210" s="26"/>
      <c r="D210" s="20"/>
      <c r="E210" s="20"/>
    </row>
    <row r="211" ht="12.45" customHeight="1" spans="1:5">
      <c r="A211" s="21"/>
      <c r="B211" s="22"/>
      <c r="C211" s="26"/>
      <c r="D211" s="20"/>
      <c r="E211" s="20"/>
    </row>
    <row r="212" ht="12.45" customHeight="1" spans="1:5">
      <c r="A212" s="21"/>
      <c r="B212" s="22"/>
      <c r="C212" s="26"/>
      <c r="D212" s="20"/>
      <c r="E212" s="20"/>
    </row>
    <row r="213" ht="12.45" customHeight="1" spans="1:5">
      <c r="A213" s="21"/>
      <c r="B213" s="22"/>
      <c r="C213" s="26"/>
      <c r="D213" s="20"/>
      <c r="E213" s="20"/>
    </row>
    <row r="214" ht="12.45" customHeight="1" spans="1:5">
      <c r="A214" s="21"/>
      <c r="B214" s="22"/>
      <c r="C214" s="26"/>
      <c r="D214" s="20"/>
      <c r="E214" s="20"/>
    </row>
    <row r="215" ht="12.45" customHeight="1" spans="1:5">
      <c r="A215" s="21"/>
      <c r="B215" s="22"/>
      <c r="C215" s="26"/>
      <c r="D215" s="20"/>
      <c r="E215" s="20"/>
    </row>
    <row r="216" ht="12.45" customHeight="1" spans="1:5">
      <c r="A216" s="21"/>
      <c r="B216" s="22"/>
      <c r="C216" s="26"/>
      <c r="D216" s="20"/>
      <c r="E216" s="20"/>
    </row>
    <row r="217" ht="12.45" customHeight="1" spans="1:5">
      <c r="A217" s="21"/>
      <c r="B217" s="22"/>
      <c r="C217" s="26"/>
      <c r="D217" s="20"/>
      <c r="E217" s="20"/>
    </row>
    <row r="218" ht="12.45" customHeight="1" spans="1:5">
      <c r="A218" s="21"/>
      <c r="B218" s="22"/>
      <c r="C218" s="26"/>
      <c r="D218" s="20"/>
      <c r="E218" s="20"/>
    </row>
    <row r="219" ht="12.45" customHeight="1" spans="1:5">
      <c r="A219" s="21"/>
      <c r="B219" s="22"/>
      <c r="C219" s="26"/>
      <c r="D219" s="20"/>
      <c r="E219" s="20"/>
    </row>
    <row r="220" ht="12.45" customHeight="1" spans="1:5">
      <c r="A220" s="21"/>
      <c r="B220" s="22"/>
      <c r="C220" s="26"/>
      <c r="D220" s="20"/>
      <c r="E220" s="20"/>
    </row>
    <row r="221" ht="12.45" customHeight="1" spans="1:5">
      <c r="A221" s="21"/>
      <c r="B221" s="22"/>
      <c r="C221" s="26"/>
      <c r="D221" s="20"/>
      <c r="E221" s="20"/>
    </row>
    <row r="222" ht="12.45" customHeight="1" spans="1:5">
      <c r="A222" s="21"/>
      <c r="B222" s="22"/>
      <c r="C222" s="26"/>
      <c r="D222" s="20"/>
      <c r="E222" s="20"/>
    </row>
    <row r="223" ht="12.45" customHeight="1" spans="1:5">
      <c r="A223" s="21"/>
      <c r="B223" s="22"/>
      <c r="C223" s="26"/>
      <c r="D223" s="20"/>
      <c r="E223" s="20"/>
    </row>
    <row r="224" ht="12.45" customHeight="1" spans="1:5">
      <c r="A224" s="21"/>
      <c r="B224" s="22"/>
      <c r="C224" s="26"/>
      <c r="D224" s="20"/>
      <c r="E224" s="20"/>
    </row>
    <row r="225" ht="12.45" customHeight="1" spans="1:5">
      <c r="A225" s="21"/>
      <c r="B225" s="22"/>
      <c r="C225" s="26"/>
      <c r="D225" s="20"/>
      <c r="E225" s="20"/>
    </row>
    <row r="226" ht="12.45" customHeight="1" spans="1:5">
      <c r="A226" s="21"/>
      <c r="B226" s="22"/>
      <c r="C226" s="26"/>
      <c r="D226" s="20"/>
      <c r="E226" s="20"/>
    </row>
    <row r="227" ht="12.45" customHeight="1" spans="1:5">
      <c r="A227" s="21"/>
      <c r="B227" s="22"/>
      <c r="C227" s="26"/>
      <c r="D227" s="20"/>
      <c r="E227" s="20"/>
    </row>
    <row r="228" ht="12.45" customHeight="1" spans="1:5">
      <c r="A228" s="21"/>
      <c r="B228" s="22"/>
      <c r="C228" s="26"/>
      <c r="D228" s="20"/>
      <c r="E228" s="20"/>
    </row>
    <row r="229" ht="12.45" customHeight="1" spans="1:5">
      <c r="A229" s="21"/>
      <c r="B229" s="22"/>
      <c r="C229" s="26"/>
      <c r="D229" s="20"/>
      <c r="E229" s="20"/>
    </row>
    <row r="230" ht="12.45" customHeight="1" spans="1:5">
      <c r="A230" s="21"/>
      <c r="B230" s="22"/>
      <c r="C230" s="26"/>
      <c r="D230" s="20"/>
      <c r="E230" s="20"/>
    </row>
    <row r="231" ht="12.45" customHeight="1" spans="1:5">
      <c r="A231" s="21"/>
      <c r="B231" s="22"/>
      <c r="C231" s="26"/>
      <c r="D231" s="20"/>
      <c r="E231" s="20"/>
    </row>
    <row r="232" ht="12.45" customHeight="1" spans="1:5">
      <c r="A232" s="21"/>
      <c r="B232" s="22"/>
      <c r="C232" s="26"/>
      <c r="D232" s="20"/>
      <c r="E232" s="20"/>
    </row>
    <row r="233" ht="12.45" customHeight="1" spans="1:5">
      <c r="A233" s="21"/>
      <c r="B233" s="22"/>
      <c r="C233" s="26"/>
      <c r="D233" s="20"/>
      <c r="E233" s="20"/>
    </row>
    <row r="234" ht="12.45" customHeight="1" spans="1:5">
      <c r="A234" s="21"/>
      <c r="B234" s="22"/>
      <c r="C234" s="26"/>
      <c r="D234" s="20"/>
      <c r="E234" s="20"/>
    </row>
    <row r="235" ht="12.45" customHeight="1" spans="1:5">
      <c r="A235" s="21"/>
      <c r="B235" s="22"/>
      <c r="C235" s="26"/>
      <c r="D235" s="20"/>
      <c r="E235" s="20"/>
    </row>
    <row r="236" ht="12.45" customHeight="1" spans="1:5">
      <c r="A236" s="21"/>
      <c r="B236" s="22"/>
      <c r="C236" s="26"/>
      <c r="D236" s="20"/>
      <c r="E236" s="20"/>
    </row>
    <row r="237" ht="12.45" customHeight="1" spans="1:5">
      <c r="A237" s="21"/>
      <c r="B237" s="22"/>
      <c r="C237" s="26"/>
      <c r="D237" s="20"/>
      <c r="E237" s="20"/>
    </row>
    <row r="238" ht="12.45" customHeight="1" spans="1:5">
      <c r="A238" s="21"/>
      <c r="B238" s="22"/>
      <c r="C238" s="26"/>
      <c r="D238" s="20"/>
      <c r="E238" s="20"/>
    </row>
    <row r="239" ht="12.45" customHeight="1" spans="1:5">
      <c r="A239" s="21"/>
      <c r="B239" s="22"/>
      <c r="C239" s="26"/>
      <c r="D239" s="20"/>
      <c r="E239" s="20"/>
    </row>
    <row r="240" ht="12.45" customHeight="1" spans="1:5">
      <c r="A240" s="21"/>
      <c r="B240" s="22"/>
      <c r="C240" s="26"/>
      <c r="D240" s="20"/>
      <c r="E240" s="20"/>
    </row>
    <row r="241" ht="12.45" customHeight="1" spans="1:5">
      <c r="A241" s="21"/>
      <c r="B241" s="22"/>
      <c r="C241" s="26"/>
      <c r="D241" s="20"/>
      <c r="E241" s="20"/>
    </row>
    <row r="242" ht="12.45" customHeight="1" spans="1:5">
      <c r="A242" s="21"/>
      <c r="B242" s="22"/>
      <c r="C242" s="26"/>
      <c r="D242" s="20"/>
      <c r="E242" s="20"/>
    </row>
    <row r="243" ht="12.45" customHeight="1" spans="1:5">
      <c r="A243" s="21"/>
      <c r="B243" s="22"/>
      <c r="C243" s="26"/>
      <c r="D243" s="20"/>
      <c r="E243" s="20"/>
    </row>
    <row r="244" ht="12.45" customHeight="1" spans="1:5">
      <c r="A244" s="21"/>
      <c r="B244" s="22"/>
      <c r="C244" s="26"/>
      <c r="D244" s="20"/>
      <c r="E244" s="20"/>
    </row>
    <row r="245" ht="12.45" customHeight="1" spans="1:5">
      <c r="A245" s="21"/>
      <c r="B245" s="22"/>
      <c r="C245" s="26"/>
      <c r="D245" s="20"/>
      <c r="E245" s="20"/>
    </row>
    <row r="246" ht="12.45" customHeight="1" spans="1:5">
      <c r="A246" s="21"/>
      <c r="B246" s="22"/>
      <c r="C246" s="26"/>
      <c r="D246" s="20"/>
      <c r="E246" s="20"/>
    </row>
    <row r="247" ht="12.45" customHeight="1" spans="1:5">
      <c r="A247" s="21"/>
      <c r="B247" s="22"/>
      <c r="C247" s="26"/>
      <c r="D247" s="20"/>
      <c r="E247" s="20"/>
    </row>
    <row r="248" ht="12.45" customHeight="1" spans="1:5">
      <c r="A248" s="21"/>
      <c r="B248" s="22"/>
      <c r="C248" s="26"/>
      <c r="D248" s="20"/>
      <c r="E248" s="20"/>
    </row>
    <row r="249" ht="12.45" customHeight="1" spans="1:5">
      <c r="A249" s="21"/>
      <c r="B249" s="22"/>
      <c r="C249" s="26"/>
      <c r="D249" s="20"/>
      <c r="E249" s="20"/>
    </row>
    <row r="250" ht="12.45" customHeight="1" spans="1:5">
      <c r="A250" s="21"/>
      <c r="B250" s="22"/>
      <c r="C250" s="26"/>
      <c r="D250" s="20"/>
      <c r="E250" s="20"/>
    </row>
    <row r="251" ht="12.45" customHeight="1" spans="1:5">
      <c r="A251" s="21"/>
      <c r="B251" s="22"/>
      <c r="C251" s="26"/>
      <c r="D251" s="20"/>
      <c r="E251" s="20"/>
    </row>
    <row r="252" ht="12.45" customHeight="1" spans="1:5">
      <c r="A252" s="21"/>
      <c r="B252" s="22"/>
      <c r="C252" s="26"/>
      <c r="D252" s="20"/>
      <c r="E252" s="20"/>
    </row>
    <row r="253" ht="12.45" customHeight="1" spans="1:5">
      <c r="A253" s="21"/>
      <c r="B253" s="22"/>
      <c r="C253" s="26"/>
      <c r="D253" s="20"/>
      <c r="E253" s="20"/>
    </row>
    <row r="254" ht="12.45" customHeight="1" spans="1:5">
      <c r="A254" s="21"/>
      <c r="B254" s="22"/>
      <c r="C254" s="26"/>
      <c r="D254" s="20"/>
      <c r="E254" s="20"/>
    </row>
    <row r="255" ht="12.45" customHeight="1" spans="1:5">
      <c r="A255" s="21"/>
      <c r="B255" s="22"/>
      <c r="C255" s="26"/>
      <c r="D255" s="20"/>
      <c r="E255" s="20"/>
    </row>
    <row r="256" ht="12.45" customHeight="1" spans="1:5">
      <c r="A256" s="21"/>
      <c r="B256" s="22"/>
      <c r="C256" s="26"/>
      <c r="D256" s="20"/>
      <c r="E256" s="20"/>
    </row>
    <row r="257" ht="12.45" customHeight="1" spans="1:5">
      <c r="A257" s="21"/>
      <c r="B257" s="22"/>
      <c r="C257" s="26"/>
      <c r="D257" s="20"/>
      <c r="E257" s="20"/>
    </row>
    <row r="258" ht="12.45" customHeight="1" spans="1:5">
      <c r="A258" s="21"/>
      <c r="B258" s="22"/>
      <c r="C258" s="26"/>
      <c r="D258" s="20"/>
      <c r="E258" s="20"/>
    </row>
    <row r="259" ht="12.45" customHeight="1" spans="1:5">
      <c r="A259" s="21"/>
      <c r="B259" s="22"/>
      <c r="C259" s="26"/>
      <c r="D259" s="20"/>
      <c r="E259" s="20"/>
    </row>
    <row r="260" ht="12.45" customHeight="1" spans="1:5">
      <c r="A260" s="21"/>
      <c r="B260" s="22"/>
      <c r="C260" s="26"/>
      <c r="D260" s="20"/>
      <c r="E260" s="20"/>
    </row>
    <row r="261" ht="12.45" customHeight="1" spans="1:5">
      <c r="A261" s="21"/>
      <c r="B261" s="22"/>
      <c r="C261" s="26"/>
      <c r="D261" s="20"/>
      <c r="E261" s="20"/>
    </row>
    <row r="262" ht="12.45" customHeight="1" spans="1:5">
      <c r="A262" s="21"/>
      <c r="B262" s="22"/>
      <c r="C262" s="26"/>
      <c r="D262" s="20"/>
      <c r="E262" s="20"/>
    </row>
    <row r="263" ht="12.45" customHeight="1" spans="1:5">
      <c r="A263" s="21"/>
      <c r="B263" s="22"/>
      <c r="C263" s="26"/>
      <c r="D263" s="20"/>
      <c r="E263" s="20"/>
    </row>
    <row r="264" ht="12.45" customHeight="1" spans="1:5">
      <c r="A264" s="21"/>
      <c r="B264" s="22"/>
      <c r="C264" s="26"/>
      <c r="D264" s="20"/>
      <c r="E264" s="20"/>
    </row>
    <row r="265" ht="12.45" customHeight="1" spans="1:5">
      <c r="A265" s="21"/>
      <c r="B265" s="22"/>
      <c r="C265" s="26"/>
      <c r="D265" s="20"/>
      <c r="E265" s="20"/>
    </row>
    <row r="266" ht="12.45" customHeight="1" spans="1:5">
      <c r="A266" s="21"/>
      <c r="B266" s="22"/>
      <c r="C266" s="26"/>
      <c r="D266" s="20"/>
      <c r="E266" s="20"/>
    </row>
    <row r="267" ht="12.45" customHeight="1" spans="1:5">
      <c r="A267" s="21"/>
      <c r="B267" s="22"/>
      <c r="C267" s="26"/>
      <c r="D267" s="20"/>
      <c r="E267" s="20"/>
    </row>
    <row r="268" ht="12.45" customHeight="1" spans="1:5">
      <c r="A268" s="21"/>
      <c r="B268" s="22"/>
      <c r="C268" s="26"/>
      <c r="D268" s="20"/>
      <c r="E268" s="20"/>
    </row>
    <row r="269" ht="12.45" customHeight="1" spans="1:5">
      <c r="A269" s="21"/>
      <c r="B269" s="22"/>
      <c r="C269" s="26"/>
      <c r="D269" s="20"/>
      <c r="E269" s="20"/>
    </row>
    <row r="270" ht="12.45" customHeight="1" spans="1:5">
      <c r="A270" s="21"/>
      <c r="B270" s="22"/>
      <c r="C270" s="26"/>
      <c r="D270" s="20"/>
      <c r="E270" s="20"/>
    </row>
    <row r="271" ht="12.45" customHeight="1" spans="1:5">
      <c r="A271" s="21"/>
      <c r="B271" s="22"/>
      <c r="C271" s="26"/>
      <c r="D271" s="20"/>
      <c r="E271" s="20"/>
    </row>
    <row r="272" ht="12.45" customHeight="1" spans="1:5">
      <c r="A272" s="21"/>
      <c r="B272" s="22"/>
      <c r="C272" s="26"/>
      <c r="D272" s="20"/>
      <c r="E272" s="20"/>
    </row>
    <row r="273" ht="12.45" customHeight="1" spans="1:5">
      <c r="A273" s="21"/>
      <c r="B273" s="22"/>
      <c r="C273" s="26"/>
      <c r="D273" s="20"/>
      <c r="E273" s="20"/>
    </row>
    <row r="274" ht="12.45" customHeight="1" spans="1:5">
      <c r="A274" s="21"/>
      <c r="B274" s="22"/>
      <c r="C274" s="26"/>
      <c r="D274" s="20"/>
      <c r="E274" s="20"/>
    </row>
    <row r="275" ht="12.45" customHeight="1" spans="1:5">
      <c r="A275" s="21"/>
      <c r="B275" s="22"/>
      <c r="C275" s="26"/>
      <c r="D275" s="20"/>
      <c r="E275" s="20"/>
    </row>
    <row r="276" ht="12.45" customHeight="1" spans="1:5">
      <c r="A276" s="21"/>
      <c r="B276" s="22"/>
      <c r="C276" s="26"/>
      <c r="D276" s="20"/>
      <c r="E276" s="20"/>
    </row>
    <row r="277" ht="12.45" customHeight="1" spans="1:5">
      <c r="A277" s="21"/>
      <c r="B277" s="22"/>
      <c r="C277" s="26"/>
      <c r="D277" s="20"/>
      <c r="E277" s="20"/>
    </row>
    <row r="278" ht="12.45" customHeight="1" spans="1:5">
      <c r="A278" s="21"/>
      <c r="B278" s="22"/>
      <c r="C278" s="26"/>
      <c r="D278" s="20"/>
      <c r="E278" s="20"/>
    </row>
    <row r="279" ht="12.45" customHeight="1" spans="1:5">
      <c r="A279" s="21"/>
      <c r="B279" s="22"/>
      <c r="C279" s="26"/>
      <c r="D279" s="20"/>
      <c r="E279" s="20"/>
    </row>
    <row r="280" ht="12.45" customHeight="1" spans="1:5">
      <c r="A280" s="21"/>
      <c r="B280" s="22"/>
      <c r="C280" s="26"/>
      <c r="D280" s="20"/>
      <c r="E280" s="20"/>
    </row>
    <row r="281" ht="12.45" customHeight="1" spans="1:5">
      <c r="A281" s="21"/>
      <c r="B281" s="22"/>
      <c r="C281" s="26"/>
      <c r="D281" s="20"/>
      <c r="E281" s="20"/>
    </row>
    <row r="282" ht="12.45" customHeight="1" spans="1:5">
      <c r="A282" s="21"/>
      <c r="B282" s="22"/>
      <c r="C282" s="26"/>
      <c r="D282" s="20"/>
      <c r="E282" s="20"/>
    </row>
    <row r="283" ht="12.45" customHeight="1" spans="1:5">
      <c r="A283" s="21"/>
      <c r="B283" s="22"/>
      <c r="C283" s="26"/>
      <c r="D283" s="20"/>
      <c r="E283" s="20"/>
    </row>
    <row r="284" ht="12.45" customHeight="1" spans="1:5">
      <c r="A284" s="21"/>
      <c r="B284" s="22"/>
      <c r="C284" s="26"/>
      <c r="D284" s="20"/>
      <c r="E284" s="20"/>
    </row>
    <row r="285" ht="12.45" customHeight="1" spans="1:5">
      <c r="A285" s="21"/>
      <c r="B285" s="22"/>
      <c r="C285" s="26"/>
      <c r="D285" s="20"/>
      <c r="E285" s="20"/>
    </row>
    <row r="286" ht="12.45" customHeight="1" spans="1:5">
      <c r="A286" s="21"/>
      <c r="B286" s="22"/>
      <c r="C286" s="26"/>
      <c r="D286" s="20"/>
      <c r="E286" s="20"/>
    </row>
    <row r="287" ht="12.45" customHeight="1" spans="1:5">
      <c r="A287" s="21"/>
      <c r="B287" s="22"/>
      <c r="C287" s="26"/>
      <c r="D287" s="20"/>
      <c r="E287" s="20"/>
    </row>
    <row r="288" ht="12.45" customHeight="1" spans="1:5">
      <c r="A288" s="21"/>
      <c r="B288" s="22"/>
      <c r="C288" s="26"/>
      <c r="D288" s="20"/>
      <c r="E288" s="20"/>
    </row>
    <row r="289" ht="12.45" customHeight="1" spans="1:5">
      <c r="A289" s="21"/>
      <c r="B289" s="22"/>
      <c r="C289" s="26"/>
      <c r="D289" s="20"/>
      <c r="E289" s="20"/>
    </row>
    <row r="290" ht="12.45" customHeight="1" spans="1:5">
      <c r="A290" s="21"/>
      <c r="B290" s="22"/>
      <c r="C290" s="26"/>
      <c r="D290" s="20"/>
      <c r="E290" s="20"/>
    </row>
    <row r="291" ht="12.45" customHeight="1" spans="1:5">
      <c r="A291" s="21"/>
      <c r="B291" s="22"/>
      <c r="C291" s="26"/>
      <c r="D291" s="20"/>
      <c r="E291" s="20"/>
    </row>
    <row r="292" ht="12.45" customHeight="1" spans="1:5">
      <c r="A292" s="21"/>
      <c r="B292" s="22"/>
      <c r="C292" s="26"/>
      <c r="D292" s="20"/>
      <c r="E292" s="20"/>
    </row>
    <row r="293" ht="12.45" customHeight="1" spans="1:5">
      <c r="A293" s="21"/>
      <c r="B293" s="22"/>
      <c r="C293" s="26"/>
      <c r="D293" s="20"/>
      <c r="E293" s="20"/>
    </row>
    <row r="294" ht="12.45" customHeight="1" spans="1:5">
      <c r="A294" s="21"/>
      <c r="B294" s="22"/>
      <c r="C294" s="26"/>
      <c r="D294" s="20"/>
      <c r="E294" s="20"/>
    </row>
    <row r="295" ht="12.45" customHeight="1" spans="1:5">
      <c r="A295" s="21"/>
      <c r="B295" s="22"/>
      <c r="C295" s="26"/>
      <c r="D295" s="20"/>
      <c r="E295" s="20"/>
    </row>
    <row r="296" ht="12.45" customHeight="1" spans="1:5">
      <c r="A296" s="21"/>
      <c r="B296" s="22"/>
      <c r="C296" s="26"/>
      <c r="D296" s="20"/>
      <c r="E296" s="20"/>
    </row>
    <row r="297" ht="12.45" customHeight="1" spans="1:5">
      <c r="A297" s="21"/>
      <c r="B297" s="22"/>
      <c r="C297" s="26"/>
      <c r="D297" s="20"/>
      <c r="E297" s="20"/>
    </row>
    <row r="298" ht="12.45" customHeight="1" spans="1:5">
      <c r="A298" s="21"/>
      <c r="B298" s="22"/>
      <c r="C298" s="26"/>
      <c r="D298" s="20"/>
      <c r="E298" s="20"/>
    </row>
    <row r="299" ht="12.45" customHeight="1" spans="1:5">
      <c r="A299" s="21"/>
      <c r="B299" s="22"/>
      <c r="C299" s="26"/>
      <c r="D299" s="20"/>
      <c r="E299" s="20"/>
    </row>
    <row r="300" ht="12.45" customHeight="1" spans="1:5">
      <c r="A300" s="21"/>
      <c r="B300" s="22"/>
      <c r="C300" s="26"/>
      <c r="D300" s="20"/>
      <c r="E300" s="20"/>
    </row>
    <row r="301" ht="12.45" customHeight="1" spans="1:5">
      <c r="A301" s="21"/>
      <c r="B301" s="22"/>
      <c r="C301" s="26"/>
      <c r="D301" s="20"/>
      <c r="E301" s="20"/>
    </row>
    <row r="302" ht="12.45" customHeight="1" spans="1:5">
      <c r="A302" s="21"/>
      <c r="B302" s="22"/>
      <c r="C302" s="26"/>
      <c r="D302" s="20"/>
      <c r="E302" s="20"/>
    </row>
    <row r="303" ht="12.45" customHeight="1" spans="1:5">
      <c r="A303" s="21"/>
      <c r="B303" s="22"/>
      <c r="C303" s="26"/>
      <c r="D303" s="20"/>
      <c r="E303" s="20"/>
    </row>
    <row r="304" ht="12.45" customHeight="1" spans="1:5">
      <c r="A304" s="21"/>
      <c r="B304" s="22"/>
      <c r="C304" s="26"/>
      <c r="D304" s="20"/>
      <c r="E304" s="20"/>
    </row>
    <row r="305" ht="12.45" customHeight="1" spans="1:5">
      <c r="A305" s="21"/>
      <c r="B305" s="22"/>
      <c r="C305" s="26"/>
      <c r="D305" s="20"/>
      <c r="E305" s="20"/>
    </row>
    <row r="306" ht="12.45" customHeight="1" spans="1:5">
      <c r="A306" s="21"/>
      <c r="B306" s="22"/>
      <c r="C306" s="26"/>
      <c r="D306" s="20"/>
      <c r="E306" s="20"/>
    </row>
    <row r="307" ht="12.45" customHeight="1" spans="1:5">
      <c r="A307" s="21"/>
      <c r="B307" s="22"/>
      <c r="C307" s="26"/>
      <c r="D307" s="20"/>
      <c r="E307" s="20"/>
    </row>
    <row r="308" ht="12.45" customHeight="1" spans="1:5">
      <c r="A308" s="21"/>
      <c r="B308" s="22"/>
      <c r="C308" s="26"/>
      <c r="D308" s="20"/>
      <c r="E308" s="20"/>
    </row>
    <row r="309" ht="12.45" customHeight="1" spans="1:5">
      <c r="A309" s="21"/>
      <c r="B309" s="22"/>
      <c r="C309" s="26"/>
      <c r="D309" s="20"/>
      <c r="E309" s="20"/>
    </row>
    <row r="310" ht="12.45" customHeight="1" spans="1:5">
      <c r="A310" s="21"/>
      <c r="B310" s="22"/>
      <c r="C310" s="26"/>
      <c r="D310" s="20"/>
      <c r="E310" s="20"/>
    </row>
    <row r="311" ht="12.45" customHeight="1" spans="1:5">
      <c r="A311" s="21"/>
      <c r="B311" s="22"/>
      <c r="C311" s="26"/>
      <c r="D311" s="20"/>
      <c r="E311" s="20"/>
    </row>
    <row r="312" ht="12.45" customHeight="1" spans="1:5">
      <c r="A312" s="21"/>
      <c r="B312" s="22"/>
      <c r="C312" s="26"/>
      <c r="D312" s="20"/>
      <c r="E312" s="20"/>
    </row>
    <row r="313" ht="12.45" customHeight="1" spans="1:5">
      <c r="A313" s="21"/>
      <c r="B313" s="22"/>
      <c r="C313" s="26"/>
      <c r="D313" s="20"/>
      <c r="E313" s="20"/>
    </row>
    <row r="314" ht="12.45" customHeight="1" spans="1:5">
      <c r="A314" s="21"/>
      <c r="B314" s="22"/>
      <c r="C314" s="26"/>
      <c r="D314" s="20"/>
      <c r="E314" s="20"/>
    </row>
    <row r="315" ht="12.45" customHeight="1" spans="1:5">
      <c r="A315" s="21"/>
      <c r="B315" s="22"/>
      <c r="C315" s="26"/>
      <c r="D315" s="20"/>
      <c r="E315" s="20"/>
    </row>
    <row r="316" ht="12.45" customHeight="1" spans="1:5">
      <c r="A316" s="21"/>
      <c r="B316" s="22"/>
      <c r="C316" s="26"/>
      <c r="D316" s="20"/>
      <c r="E316" s="20"/>
    </row>
    <row r="317" ht="12.45" customHeight="1" spans="1:5">
      <c r="A317" s="21"/>
      <c r="B317" s="22"/>
      <c r="C317" s="26"/>
      <c r="D317" s="20"/>
      <c r="E317" s="20"/>
    </row>
    <row r="318" ht="12.45" customHeight="1" spans="1:5">
      <c r="A318" s="21"/>
      <c r="B318" s="22"/>
      <c r="C318" s="26"/>
      <c r="D318" s="20"/>
      <c r="E318" s="20"/>
    </row>
    <row r="319" ht="12.45" customHeight="1" spans="1:5">
      <c r="A319" s="21"/>
      <c r="B319" s="22"/>
      <c r="C319" s="26"/>
      <c r="D319" s="20"/>
      <c r="E319" s="20"/>
    </row>
    <row r="320" ht="12.45" customHeight="1" spans="1:5">
      <c r="A320" s="21"/>
      <c r="B320" s="22"/>
      <c r="C320" s="26"/>
      <c r="D320" s="20"/>
      <c r="E320" s="20"/>
    </row>
    <row r="321" ht="12.45" customHeight="1" spans="1:5">
      <c r="A321" s="21"/>
      <c r="B321" s="22"/>
      <c r="C321" s="26"/>
      <c r="D321" s="20"/>
      <c r="E321" s="20"/>
    </row>
    <row r="322" ht="12.45" customHeight="1" spans="1:5">
      <c r="A322" s="21"/>
      <c r="B322" s="22"/>
      <c r="C322" s="26"/>
      <c r="D322" s="20"/>
      <c r="E322" s="20"/>
    </row>
    <row r="323" ht="12.45" customHeight="1" spans="1:5">
      <c r="A323" s="21"/>
      <c r="B323" s="22"/>
      <c r="C323" s="26"/>
      <c r="D323" s="20"/>
      <c r="E323" s="20"/>
    </row>
    <row r="324" ht="12.45" customHeight="1" spans="1:5">
      <c r="A324" s="21"/>
      <c r="B324" s="22"/>
      <c r="C324" s="26"/>
      <c r="D324" s="20"/>
      <c r="E324" s="20"/>
    </row>
    <row r="325" ht="12.45" customHeight="1" spans="1:5">
      <c r="A325" s="21"/>
      <c r="B325" s="22"/>
      <c r="C325" s="26"/>
      <c r="D325" s="20"/>
      <c r="E325" s="20"/>
    </row>
    <row r="326" ht="12.45" customHeight="1" spans="1:5">
      <c r="A326" s="21"/>
      <c r="B326" s="22"/>
      <c r="C326" s="26"/>
      <c r="D326" s="20"/>
      <c r="E326" s="20"/>
    </row>
    <row r="327" ht="12.45" customHeight="1" spans="1:5">
      <c r="A327" s="21"/>
      <c r="B327" s="22"/>
      <c r="C327" s="26"/>
      <c r="D327" s="20"/>
      <c r="E327" s="20"/>
    </row>
    <row r="328" ht="12.45" customHeight="1" spans="1:5">
      <c r="A328" s="21"/>
      <c r="B328" s="22"/>
      <c r="C328" s="26"/>
      <c r="D328" s="20"/>
      <c r="E328" s="20"/>
    </row>
    <row r="329" ht="12.45" customHeight="1" spans="1:5">
      <c r="A329" s="21"/>
      <c r="B329" s="22"/>
      <c r="C329" s="26"/>
      <c r="D329" s="20"/>
      <c r="E329" s="20"/>
    </row>
    <row r="330" ht="12.45" customHeight="1" spans="1:5">
      <c r="A330" s="21"/>
      <c r="B330" s="22"/>
      <c r="C330" s="26"/>
      <c r="D330" s="20"/>
      <c r="E330" s="20"/>
    </row>
    <row r="331" ht="12.45" customHeight="1" spans="1:5">
      <c r="A331" s="21"/>
      <c r="B331" s="22"/>
      <c r="C331" s="26"/>
      <c r="D331" s="20"/>
      <c r="E331" s="20"/>
    </row>
    <row r="332" ht="12.45" customHeight="1" spans="1:5">
      <c r="A332" s="21"/>
      <c r="B332" s="22"/>
      <c r="C332" s="26"/>
      <c r="D332" s="20"/>
      <c r="E332" s="20"/>
    </row>
    <row r="333" ht="12.45" customHeight="1" spans="1:5">
      <c r="A333" s="21"/>
      <c r="B333" s="22"/>
      <c r="C333" s="26"/>
      <c r="D333" s="20"/>
      <c r="E333" s="20"/>
    </row>
    <row r="334" ht="12.45" customHeight="1" spans="1:5">
      <c r="A334" s="21"/>
      <c r="B334" s="22"/>
      <c r="C334" s="26"/>
      <c r="D334" s="20"/>
      <c r="E334" s="20"/>
    </row>
    <row r="335" ht="12.45" customHeight="1" spans="1:5">
      <c r="A335" s="21"/>
      <c r="B335" s="22"/>
      <c r="C335" s="26"/>
      <c r="D335" s="20"/>
      <c r="E335" s="20"/>
    </row>
    <row r="336" ht="12.45" customHeight="1" spans="1:5">
      <c r="A336" s="21"/>
      <c r="B336" s="22"/>
      <c r="C336" s="26"/>
      <c r="D336" s="20"/>
      <c r="E336" s="20"/>
    </row>
    <row r="337" ht="12.45" customHeight="1" spans="1:5">
      <c r="A337" s="21"/>
      <c r="B337" s="22"/>
      <c r="C337" s="26"/>
      <c r="D337" s="20"/>
      <c r="E337" s="20"/>
    </row>
    <row r="338" ht="12.45" customHeight="1" spans="1:5">
      <c r="A338" s="21"/>
      <c r="B338" s="22"/>
      <c r="C338" s="26"/>
      <c r="D338" s="20"/>
      <c r="E338" s="20"/>
    </row>
    <row r="339" ht="12.45" customHeight="1" spans="1:5">
      <c r="A339" s="21"/>
      <c r="B339" s="22"/>
      <c r="C339" s="26"/>
      <c r="D339" s="20"/>
      <c r="E339" s="20"/>
    </row>
    <row r="340" ht="12.45" customHeight="1" spans="1:5">
      <c r="A340" s="21"/>
      <c r="B340" s="22"/>
      <c r="C340" s="26"/>
      <c r="D340" s="20"/>
      <c r="E340" s="20"/>
    </row>
    <row r="341" ht="12.45" customHeight="1" spans="1:5">
      <c r="A341" s="21"/>
      <c r="B341" s="22"/>
      <c r="C341" s="26"/>
      <c r="D341" s="20"/>
      <c r="E341" s="20"/>
    </row>
    <row r="342" ht="12.45" customHeight="1" spans="1:5">
      <c r="A342" s="21"/>
      <c r="B342" s="22"/>
      <c r="C342" s="26"/>
      <c r="D342" s="20"/>
      <c r="E342" s="20"/>
    </row>
    <row r="343" ht="12.45" customHeight="1" spans="1:5">
      <c r="A343" s="21"/>
      <c r="B343" s="22"/>
      <c r="C343" s="26"/>
      <c r="D343" s="20"/>
      <c r="E343" s="20"/>
    </row>
    <row r="344" ht="12.45" customHeight="1" spans="1:5">
      <c r="A344" s="21"/>
      <c r="B344" s="22"/>
      <c r="C344" s="26"/>
      <c r="D344" s="20"/>
      <c r="E344" s="20"/>
    </row>
    <row r="345" ht="12.45" customHeight="1" spans="1:5">
      <c r="A345" s="21"/>
      <c r="B345" s="22"/>
      <c r="C345" s="26"/>
      <c r="D345" s="20"/>
      <c r="E345" s="20"/>
    </row>
    <row r="346" ht="12.45" customHeight="1" spans="1:5">
      <c r="A346" s="21"/>
      <c r="B346" s="22"/>
      <c r="C346" s="26"/>
      <c r="D346" s="20"/>
      <c r="E346" s="20"/>
    </row>
    <row r="347" ht="12.45" customHeight="1" spans="1:5">
      <c r="A347" s="21"/>
      <c r="B347" s="22"/>
      <c r="C347" s="26"/>
      <c r="D347" s="20"/>
      <c r="E347" s="20"/>
    </row>
    <row r="348" ht="12.45" customHeight="1" spans="1:5">
      <c r="A348" s="21"/>
      <c r="B348" s="22"/>
      <c r="C348" s="26"/>
      <c r="D348" s="20"/>
      <c r="E348" s="20"/>
    </row>
    <row r="349" ht="12.45" customHeight="1" spans="1:5">
      <c r="A349" s="21"/>
      <c r="B349" s="22"/>
      <c r="C349" s="26"/>
      <c r="D349" s="20"/>
      <c r="E349" s="20"/>
    </row>
    <row r="350" ht="12.45" customHeight="1" spans="1:5">
      <c r="A350" s="21"/>
      <c r="B350" s="22"/>
      <c r="C350" s="26"/>
      <c r="D350" s="20"/>
      <c r="E350" s="20"/>
    </row>
    <row r="351" ht="12.45" customHeight="1" spans="1:5">
      <c r="A351" s="21"/>
      <c r="B351" s="22"/>
      <c r="C351" s="26"/>
      <c r="D351" s="20"/>
      <c r="E351" s="20"/>
    </row>
    <row r="352" ht="12.45" customHeight="1" spans="1:5">
      <c r="A352" s="21"/>
      <c r="B352" s="22"/>
      <c r="C352" s="26"/>
      <c r="D352" s="20"/>
      <c r="E352" s="20"/>
    </row>
    <row r="353" ht="12.45" customHeight="1" spans="1:5">
      <c r="A353" s="21"/>
      <c r="B353" s="22"/>
      <c r="C353" s="26"/>
      <c r="D353" s="20"/>
      <c r="E353" s="20"/>
    </row>
    <row r="354" ht="12.45" customHeight="1" spans="1:5">
      <c r="A354" s="21"/>
      <c r="B354" s="22"/>
      <c r="C354" s="26"/>
      <c r="D354" s="20"/>
      <c r="E354" s="20"/>
    </row>
    <row r="355" ht="12.45" customHeight="1" spans="1:5">
      <c r="A355" s="21"/>
      <c r="B355" s="22"/>
      <c r="C355" s="26"/>
      <c r="D355" s="20"/>
      <c r="E355" s="20"/>
    </row>
    <row r="356" ht="12.45" customHeight="1" spans="1:5">
      <c r="A356" s="21"/>
      <c r="B356" s="22"/>
      <c r="C356" s="26"/>
      <c r="D356" s="20"/>
      <c r="E356" s="20"/>
    </row>
    <row r="357" ht="12.45" customHeight="1" spans="1:5">
      <c r="A357" s="21"/>
      <c r="B357" s="22"/>
      <c r="C357" s="26"/>
      <c r="D357" s="20"/>
      <c r="E357" s="20"/>
    </row>
    <row r="358" ht="12.45" customHeight="1" spans="1:5">
      <c r="A358" s="21"/>
      <c r="B358" s="22"/>
      <c r="C358" s="26"/>
      <c r="D358" s="20"/>
      <c r="E358" s="20"/>
    </row>
    <row r="359" ht="12.45" customHeight="1" spans="1:5">
      <c r="A359" s="21"/>
      <c r="B359" s="22"/>
      <c r="C359" s="26"/>
      <c r="D359" s="20"/>
      <c r="E359" s="20"/>
    </row>
    <row r="360" ht="12.45" customHeight="1" spans="1:5">
      <c r="A360" s="21"/>
      <c r="B360" s="22"/>
      <c r="C360" s="26"/>
      <c r="D360" s="20"/>
      <c r="E360" s="20"/>
    </row>
    <row r="361" ht="12.45" customHeight="1" spans="1:5">
      <c r="A361" s="21"/>
      <c r="B361" s="22"/>
      <c r="C361" s="26"/>
      <c r="D361" s="20"/>
      <c r="E361" s="20"/>
    </row>
    <row r="362" ht="12.45" customHeight="1" spans="1:5">
      <c r="A362" s="21"/>
      <c r="B362" s="22"/>
      <c r="C362" s="26"/>
      <c r="D362" s="20"/>
      <c r="E362" s="20"/>
    </row>
    <row r="363" ht="12.45" customHeight="1" spans="1:5">
      <c r="A363" s="21"/>
      <c r="B363" s="22"/>
      <c r="C363" s="26"/>
      <c r="D363" s="20"/>
      <c r="E363" s="20"/>
    </row>
    <row r="364" ht="12.45" customHeight="1" spans="1:5">
      <c r="A364" s="21"/>
      <c r="B364" s="22"/>
      <c r="C364" s="26"/>
      <c r="D364" s="20"/>
      <c r="E364" s="20"/>
    </row>
    <row r="365" ht="12.45" customHeight="1" spans="1:5">
      <c r="A365" s="21"/>
      <c r="B365" s="22"/>
      <c r="C365" s="26"/>
      <c r="D365" s="20"/>
      <c r="E365" s="20"/>
    </row>
    <row r="366" ht="12.45" customHeight="1" spans="1:5">
      <c r="A366" s="21"/>
      <c r="B366" s="22"/>
      <c r="C366" s="26"/>
      <c r="D366" s="20"/>
      <c r="E366" s="20"/>
    </row>
    <row r="367" ht="12.45" customHeight="1" spans="1:5">
      <c r="A367" s="21"/>
      <c r="B367" s="22"/>
      <c r="C367" s="26"/>
      <c r="D367" s="20"/>
      <c r="E367" s="20"/>
    </row>
    <row r="368" ht="12.45" customHeight="1" spans="1:5">
      <c r="A368" s="21"/>
      <c r="B368" s="22"/>
      <c r="C368" s="26"/>
      <c r="D368" s="20"/>
      <c r="E368" s="20"/>
    </row>
    <row r="369" ht="12.45" customHeight="1" spans="1:5">
      <c r="A369" s="21"/>
      <c r="B369" s="22"/>
      <c r="C369" s="26"/>
      <c r="D369" s="20"/>
      <c r="E369" s="20"/>
    </row>
    <row r="370" ht="12.45" customHeight="1" spans="1:5">
      <c r="A370" s="21"/>
      <c r="B370" s="22"/>
      <c r="C370" s="26"/>
      <c r="D370" s="20"/>
      <c r="E370" s="20"/>
    </row>
    <row r="371" ht="12.45" customHeight="1" spans="1:5">
      <c r="A371" s="21"/>
      <c r="B371" s="22"/>
      <c r="C371" s="26"/>
      <c r="D371" s="20"/>
      <c r="E371" s="20"/>
    </row>
    <row r="372" ht="12.45" customHeight="1" spans="1:5">
      <c r="A372" s="21"/>
      <c r="B372" s="22"/>
      <c r="C372" s="26"/>
      <c r="D372" s="20"/>
      <c r="E372" s="20"/>
    </row>
    <row r="373" ht="12.45" customHeight="1" spans="1:5">
      <c r="A373" s="21"/>
      <c r="B373" s="22"/>
      <c r="C373" s="26"/>
      <c r="D373" s="20"/>
      <c r="E373" s="20"/>
    </row>
    <row r="374" ht="12.45" customHeight="1" spans="1:5">
      <c r="A374" s="21"/>
      <c r="B374" s="22"/>
      <c r="C374" s="26"/>
      <c r="D374" s="20"/>
      <c r="E374" s="20"/>
    </row>
    <row r="375" ht="12.45" customHeight="1" spans="1:5">
      <c r="A375" s="21"/>
      <c r="B375" s="22"/>
      <c r="C375" s="26"/>
      <c r="D375" s="20"/>
      <c r="E375" s="20"/>
    </row>
    <row r="376" ht="12.45" customHeight="1" spans="1:5">
      <c r="A376" s="21"/>
      <c r="B376" s="22"/>
      <c r="C376" s="26"/>
      <c r="D376" s="20"/>
      <c r="E376" s="20"/>
    </row>
    <row r="377" ht="12.45" customHeight="1" spans="1:5">
      <c r="A377" s="21"/>
      <c r="B377" s="22"/>
      <c r="C377" s="26"/>
      <c r="D377" s="20"/>
      <c r="E377" s="20"/>
    </row>
    <row r="378" ht="12.45" customHeight="1" spans="1:5">
      <c r="A378" s="21"/>
      <c r="B378" s="22"/>
      <c r="C378" s="26"/>
      <c r="D378" s="20"/>
      <c r="E378" s="20"/>
    </row>
    <row r="379" ht="12.45" customHeight="1" spans="1:5">
      <c r="A379" s="21"/>
      <c r="B379" s="22"/>
      <c r="C379" s="26"/>
      <c r="D379" s="20"/>
      <c r="E379" s="20"/>
    </row>
    <row r="380" ht="12.45" customHeight="1" spans="1:5">
      <c r="A380" s="21"/>
      <c r="B380" s="22"/>
      <c r="C380" s="26"/>
      <c r="D380" s="20"/>
      <c r="E380" s="20"/>
    </row>
    <row r="381" ht="12.45" customHeight="1" spans="1:5">
      <c r="A381" s="21"/>
      <c r="B381" s="22"/>
      <c r="C381" s="26"/>
      <c r="D381" s="20"/>
      <c r="E381" s="20"/>
    </row>
    <row r="382" ht="12.45" customHeight="1" spans="1:5">
      <c r="A382" s="21"/>
      <c r="B382" s="22"/>
      <c r="C382" s="26"/>
      <c r="D382" s="20"/>
      <c r="E382" s="20"/>
    </row>
    <row r="383" ht="12.45" customHeight="1" spans="1:5">
      <c r="A383" s="21"/>
      <c r="B383" s="22"/>
      <c r="C383" s="26"/>
      <c r="D383" s="20"/>
      <c r="E383" s="20"/>
    </row>
    <row r="384" ht="12.45" customHeight="1" spans="1:5">
      <c r="A384" s="21"/>
      <c r="B384" s="22"/>
      <c r="C384" s="26"/>
      <c r="D384" s="20"/>
      <c r="E384" s="20"/>
    </row>
    <row r="385" ht="12.45" customHeight="1" spans="1:5">
      <c r="A385" s="21"/>
      <c r="B385" s="22"/>
      <c r="C385" s="26"/>
      <c r="D385" s="20"/>
      <c r="E385" s="20"/>
    </row>
    <row r="386" ht="12.45" customHeight="1" spans="1:5">
      <c r="A386" s="21"/>
      <c r="B386" s="22"/>
      <c r="C386" s="26"/>
      <c r="D386" s="20"/>
      <c r="E386" s="20"/>
    </row>
    <row r="387" ht="12.45" customHeight="1" spans="1:5">
      <c r="A387" s="21"/>
      <c r="B387" s="22"/>
      <c r="C387" s="26"/>
      <c r="D387" s="20"/>
      <c r="E387" s="20"/>
    </row>
    <row r="388" ht="12.45" customHeight="1" spans="1:5">
      <c r="A388" s="21"/>
      <c r="B388" s="22"/>
      <c r="C388" s="26"/>
      <c r="D388" s="20"/>
      <c r="E388" s="20"/>
    </row>
    <row r="389" ht="12.45" customHeight="1" spans="1:5">
      <c r="A389" s="21"/>
      <c r="B389" s="22"/>
      <c r="C389" s="26"/>
      <c r="D389" s="20"/>
      <c r="E389" s="20"/>
    </row>
    <row r="390" ht="12.45" customHeight="1" spans="1:5">
      <c r="A390" s="21"/>
      <c r="B390" s="22"/>
      <c r="C390" s="26"/>
      <c r="D390" s="20"/>
      <c r="E390" s="20"/>
    </row>
    <row r="391" ht="12.45" customHeight="1" spans="1:5">
      <c r="A391" s="21"/>
      <c r="B391" s="22"/>
      <c r="C391" s="26"/>
      <c r="D391" s="20"/>
      <c r="E391" s="20"/>
    </row>
    <row r="392" ht="12.45" customHeight="1" spans="1:5">
      <c r="A392" s="21"/>
      <c r="B392" s="22"/>
      <c r="C392" s="26"/>
      <c r="D392" s="20"/>
      <c r="E392" s="20"/>
    </row>
    <row r="393" ht="12.45" customHeight="1" spans="1:5">
      <c r="A393" s="21"/>
      <c r="B393" s="22"/>
      <c r="C393" s="26"/>
      <c r="D393" s="20"/>
      <c r="E393" s="20"/>
    </row>
    <row r="394" ht="12.45" customHeight="1" spans="1:5">
      <c r="A394" s="21"/>
      <c r="B394" s="22"/>
      <c r="C394" s="26"/>
      <c r="D394" s="20"/>
      <c r="E394" s="20"/>
    </row>
    <row r="395" ht="12.45" customHeight="1" spans="1:5">
      <c r="A395" s="21"/>
      <c r="B395" s="22"/>
      <c r="C395" s="26"/>
      <c r="D395" s="20"/>
      <c r="E395" s="20"/>
    </row>
    <row r="396" ht="12.45" customHeight="1" spans="1:5">
      <c r="A396" s="21"/>
      <c r="B396" s="22"/>
      <c r="C396" s="26"/>
      <c r="D396" s="20"/>
      <c r="E396" s="20"/>
    </row>
    <row r="397" ht="12.45" customHeight="1" spans="1:5">
      <c r="A397" s="21"/>
      <c r="B397" s="22"/>
      <c r="C397" s="26"/>
      <c r="D397" s="20"/>
      <c r="E397" s="20"/>
    </row>
    <row r="398" ht="12.45" customHeight="1" spans="1:5">
      <c r="A398" s="21"/>
      <c r="B398" s="22"/>
      <c r="C398" s="26"/>
      <c r="D398" s="20"/>
      <c r="E398" s="20"/>
    </row>
    <row r="399" ht="12.45" customHeight="1" spans="1:5">
      <c r="A399" s="21"/>
      <c r="B399" s="22"/>
      <c r="C399" s="26"/>
      <c r="D399" s="20"/>
      <c r="E399" s="20"/>
    </row>
    <row r="400" ht="12.45" customHeight="1" spans="1:5">
      <c r="A400" s="21"/>
      <c r="B400" s="22"/>
      <c r="C400" s="26"/>
      <c r="D400" s="20"/>
      <c r="E400" s="20"/>
    </row>
    <row r="401" ht="12.45" customHeight="1" spans="1:5">
      <c r="A401" s="21"/>
      <c r="B401" s="22"/>
      <c r="C401" s="26"/>
      <c r="D401" s="20"/>
      <c r="E401" s="20"/>
    </row>
    <row r="402" ht="12.45" customHeight="1" spans="1:5">
      <c r="A402" s="21"/>
      <c r="B402" s="22"/>
      <c r="C402" s="26"/>
      <c r="D402" s="20"/>
      <c r="E402" s="20"/>
    </row>
    <row r="403" ht="12.45" customHeight="1" spans="1:5">
      <c r="A403" s="21"/>
      <c r="B403" s="22"/>
      <c r="C403" s="26"/>
      <c r="D403" s="20"/>
      <c r="E403" s="20"/>
    </row>
    <row r="404" ht="12.45" customHeight="1" spans="1:5">
      <c r="A404" s="21"/>
      <c r="B404" s="22"/>
      <c r="C404" s="26"/>
      <c r="D404" s="20"/>
      <c r="E404" s="20"/>
    </row>
    <row r="405" ht="12.45" customHeight="1" spans="1:5">
      <c r="A405" s="21"/>
      <c r="B405" s="22"/>
      <c r="C405" s="26"/>
      <c r="D405" s="20"/>
      <c r="E405" s="20"/>
    </row>
    <row r="406" ht="12.45" customHeight="1" spans="1:5">
      <c r="A406" s="21"/>
      <c r="B406" s="22"/>
      <c r="C406" s="26"/>
      <c r="D406" s="20"/>
      <c r="E406" s="20"/>
    </row>
    <row r="407" ht="12.45" customHeight="1" spans="1:5">
      <c r="A407" s="21"/>
      <c r="B407" s="22"/>
      <c r="C407" s="26"/>
      <c r="D407" s="20"/>
      <c r="E407" s="20"/>
    </row>
    <row r="408" ht="12.45" customHeight="1" spans="1:5">
      <c r="A408" s="21"/>
      <c r="B408" s="22"/>
      <c r="C408" s="26"/>
      <c r="D408" s="20"/>
      <c r="E408" s="20"/>
    </row>
    <row r="409" ht="12.45" customHeight="1" spans="1:5">
      <c r="A409" s="21"/>
      <c r="B409" s="22"/>
      <c r="C409" s="26"/>
      <c r="D409" s="20"/>
      <c r="E409" s="20"/>
    </row>
    <row r="410" ht="12.45" customHeight="1" spans="1:5">
      <c r="A410" s="21"/>
      <c r="B410" s="22"/>
      <c r="C410" s="26"/>
      <c r="D410" s="20"/>
      <c r="E410" s="20"/>
    </row>
    <row r="411" ht="12.45" customHeight="1" spans="1:5">
      <c r="A411" s="21"/>
      <c r="B411" s="22"/>
      <c r="C411" s="26"/>
      <c r="D411" s="20"/>
      <c r="E411" s="20"/>
    </row>
    <row r="412" ht="12.45" customHeight="1" spans="1:5">
      <c r="A412" s="21"/>
      <c r="B412" s="22"/>
      <c r="C412" s="26"/>
      <c r="D412" s="20"/>
      <c r="E412" s="20"/>
    </row>
    <row r="413" ht="12.45" customHeight="1" spans="1:5">
      <c r="A413" s="21"/>
      <c r="B413" s="22"/>
      <c r="C413" s="26"/>
      <c r="D413" s="20"/>
      <c r="E413" s="20"/>
    </row>
    <row r="414" ht="12.45" customHeight="1" spans="1:5">
      <c r="A414" s="21"/>
      <c r="B414" s="22"/>
      <c r="C414" s="26"/>
      <c r="D414" s="20"/>
      <c r="E414" s="20"/>
    </row>
    <row r="415" ht="12.45" customHeight="1" spans="1:5">
      <c r="A415" s="21"/>
      <c r="B415" s="22"/>
      <c r="C415" s="26"/>
      <c r="D415" s="20"/>
      <c r="E415" s="20"/>
    </row>
    <row r="416" ht="12.45" customHeight="1" spans="1:5">
      <c r="A416" s="21"/>
      <c r="B416" s="22"/>
      <c r="C416" s="26"/>
      <c r="D416" s="20"/>
      <c r="E416" s="20"/>
    </row>
    <row r="417" ht="12.45" customHeight="1" spans="1:5">
      <c r="A417" s="21"/>
      <c r="B417" s="22"/>
      <c r="C417" s="26"/>
      <c r="D417" s="20"/>
      <c r="E417" s="20"/>
    </row>
    <row r="418" ht="12.45" customHeight="1" spans="1:5">
      <c r="A418" s="21"/>
      <c r="B418" s="22"/>
      <c r="C418" s="26"/>
      <c r="D418" s="20"/>
      <c r="E418" s="20"/>
    </row>
    <row r="419" ht="12.45" customHeight="1" spans="1:5">
      <c r="A419" s="21"/>
      <c r="B419" s="22"/>
      <c r="C419" s="26"/>
      <c r="D419" s="20"/>
      <c r="E419" s="20"/>
    </row>
    <row r="420" ht="12.45" customHeight="1" spans="1:5">
      <c r="A420" s="21"/>
      <c r="B420" s="22"/>
      <c r="C420" s="26"/>
      <c r="D420" s="20"/>
      <c r="E420" s="20"/>
    </row>
    <row r="421" ht="12.45" customHeight="1" spans="1:5">
      <c r="A421" s="21"/>
      <c r="B421" s="22"/>
      <c r="C421" s="26"/>
      <c r="D421" s="20"/>
      <c r="E421" s="20"/>
    </row>
    <row r="422" ht="12.45" customHeight="1" spans="1:5">
      <c r="A422" s="21"/>
      <c r="B422" s="22"/>
      <c r="C422" s="26"/>
      <c r="D422" s="20"/>
      <c r="E422" s="20"/>
    </row>
    <row r="423" ht="12.45" customHeight="1" spans="1:5">
      <c r="A423" s="21"/>
      <c r="B423" s="22"/>
      <c r="C423" s="26"/>
      <c r="D423" s="20"/>
      <c r="E423" s="20"/>
    </row>
    <row r="424" ht="12.45" customHeight="1" spans="1:5">
      <c r="A424" s="21"/>
      <c r="B424" s="22"/>
      <c r="C424" s="26"/>
      <c r="D424" s="20"/>
      <c r="E424" s="20"/>
    </row>
    <row r="425" ht="12.45" customHeight="1" spans="1:5">
      <c r="A425" s="21"/>
      <c r="B425" s="22"/>
      <c r="C425" s="26"/>
      <c r="D425" s="20"/>
      <c r="E425" s="20"/>
    </row>
    <row r="426" ht="12.45" customHeight="1" spans="1:5">
      <c r="A426" s="21"/>
      <c r="B426" s="22"/>
      <c r="C426" s="26"/>
      <c r="D426" s="20"/>
      <c r="E426" s="20"/>
    </row>
    <row r="427" ht="12.45" customHeight="1" spans="1:5">
      <c r="A427" s="21"/>
      <c r="B427" s="22"/>
      <c r="C427" s="26"/>
      <c r="D427" s="20"/>
      <c r="E427" s="20"/>
    </row>
    <row r="428" ht="12.45" customHeight="1" spans="1:5">
      <c r="A428" s="21"/>
      <c r="B428" s="22"/>
      <c r="C428" s="26"/>
      <c r="D428" s="20"/>
      <c r="E428" s="20"/>
    </row>
    <row r="429" ht="12.45" customHeight="1" spans="1:5">
      <c r="A429" s="21"/>
      <c r="B429" s="22"/>
      <c r="C429" s="26"/>
      <c r="D429" s="20"/>
      <c r="E429" s="20"/>
    </row>
    <row r="430" ht="12.45" customHeight="1" spans="1:5">
      <c r="A430" s="21"/>
      <c r="B430" s="22"/>
      <c r="C430" s="26"/>
      <c r="D430" s="20"/>
      <c r="E430" s="20"/>
    </row>
    <row r="431" ht="12.45" customHeight="1" spans="1:5">
      <c r="A431" s="21"/>
      <c r="B431" s="22"/>
      <c r="C431" s="26"/>
      <c r="D431" s="20"/>
      <c r="E431" s="20"/>
    </row>
    <row r="432" ht="12.45" customHeight="1" spans="1:5">
      <c r="A432" s="21"/>
      <c r="B432" s="22"/>
      <c r="C432" s="26"/>
      <c r="D432" s="20"/>
      <c r="E432" s="20"/>
    </row>
    <row r="433" ht="12.45" customHeight="1" spans="1:5">
      <c r="A433" s="21"/>
      <c r="B433" s="22"/>
      <c r="C433" s="26"/>
      <c r="D433" s="20"/>
      <c r="E433" s="20"/>
    </row>
    <row r="434" ht="12.45" customHeight="1" spans="1:5">
      <c r="A434" s="21"/>
      <c r="B434" s="22"/>
      <c r="C434" s="26"/>
      <c r="D434" s="20"/>
      <c r="E434" s="20"/>
    </row>
    <row r="435" ht="12.45" customHeight="1" spans="1:5">
      <c r="A435" s="21"/>
      <c r="B435" s="22"/>
      <c r="C435" s="26"/>
      <c r="D435" s="20"/>
      <c r="E435" s="20"/>
    </row>
    <row r="436" ht="12.45" customHeight="1" spans="1:5">
      <c r="A436" s="21"/>
      <c r="B436" s="22"/>
      <c r="C436" s="26"/>
      <c r="D436" s="20"/>
      <c r="E436" s="20"/>
    </row>
    <row r="437" ht="12.45" customHeight="1" spans="1:5">
      <c r="A437" s="21"/>
      <c r="B437" s="22"/>
      <c r="C437" s="26"/>
      <c r="D437" s="20"/>
      <c r="E437" s="20"/>
    </row>
    <row r="438" ht="12.45" customHeight="1" spans="1:5">
      <c r="A438" s="21"/>
      <c r="B438" s="22"/>
      <c r="C438" s="26"/>
      <c r="D438" s="20"/>
      <c r="E438" s="20"/>
    </row>
    <row r="439" ht="12.45" customHeight="1" spans="1:5">
      <c r="A439" s="21"/>
      <c r="B439" s="22"/>
      <c r="C439" s="26"/>
      <c r="D439" s="20"/>
      <c r="E439" s="20"/>
    </row>
    <row r="440" ht="12.45" customHeight="1" spans="1:5">
      <c r="A440" s="21"/>
      <c r="B440" s="22"/>
      <c r="C440" s="26"/>
      <c r="D440" s="20"/>
      <c r="E440" s="20"/>
    </row>
    <row r="441" ht="12.45" customHeight="1" spans="1:5">
      <c r="A441" s="21"/>
      <c r="B441" s="22"/>
      <c r="C441" s="26"/>
      <c r="D441" s="20"/>
      <c r="E441" s="20"/>
    </row>
    <row r="442" ht="12.45" customHeight="1" spans="1:5">
      <c r="A442" s="21"/>
      <c r="B442" s="22"/>
      <c r="C442" s="26"/>
      <c r="D442" s="20"/>
      <c r="E442" s="20"/>
    </row>
    <row r="443" ht="12.45" customHeight="1" spans="1:5">
      <c r="A443" s="21"/>
      <c r="B443" s="22"/>
      <c r="C443" s="26"/>
      <c r="D443" s="20"/>
      <c r="E443" s="20"/>
    </row>
    <row r="444" ht="12.45" customHeight="1" spans="1:5">
      <c r="A444" s="21"/>
      <c r="B444" s="22"/>
      <c r="C444" s="26"/>
      <c r="D444" s="20"/>
      <c r="E444" s="20"/>
    </row>
    <row r="445" ht="12.45" customHeight="1" spans="1:5">
      <c r="A445" s="21"/>
      <c r="B445" s="22"/>
      <c r="C445" s="26"/>
      <c r="D445" s="20"/>
      <c r="E445" s="20"/>
    </row>
    <row r="446" ht="12.45" customHeight="1" spans="1:5">
      <c r="A446" s="21"/>
      <c r="B446" s="22"/>
      <c r="C446" s="26"/>
      <c r="D446" s="20"/>
      <c r="E446" s="20"/>
    </row>
    <row r="447" ht="12.45" customHeight="1" spans="1:5">
      <c r="A447" s="21"/>
      <c r="B447" s="22"/>
      <c r="C447" s="26"/>
      <c r="D447" s="20"/>
      <c r="E447" s="20"/>
    </row>
    <row r="448" ht="12.45" customHeight="1" spans="1:5">
      <c r="A448" s="21"/>
      <c r="B448" s="22"/>
      <c r="C448" s="26"/>
      <c r="D448" s="20"/>
      <c r="E448" s="20"/>
    </row>
    <row r="449" ht="12.45" customHeight="1" spans="1:5">
      <c r="A449" s="21"/>
      <c r="B449" s="22"/>
      <c r="C449" s="26"/>
      <c r="D449" s="20"/>
      <c r="E449" s="20"/>
    </row>
    <row r="450" ht="12.45" customHeight="1" spans="1:5">
      <c r="A450" s="21"/>
      <c r="B450" s="22"/>
      <c r="C450" s="26"/>
      <c r="D450" s="20"/>
      <c r="E450" s="20"/>
    </row>
    <row r="451" ht="12.45" customHeight="1" spans="1:5">
      <c r="A451" s="21"/>
      <c r="B451" s="22"/>
      <c r="C451" s="26"/>
      <c r="D451" s="20"/>
      <c r="E451" s="20"/>
    </row>
    <row r="452" ht="12.45" customHeight="1" spans="1:5">
      <c r="A452" s="21"/>
      <c r="B452" s="22"/>
      <c r="C452" s="26"/>
      <c r="D452" s="20"/>
      <c r="E452" s="20"/>
    </row>
    <row r="453" ht="12.45" customHeight="1" spans="1:5">
      <c r="A453" s="21"/>
      <c r="B453" s="22"/>
      <c r="C453" s="26"/>
      <c r="D453" s="20"/>
      <c r="E453" s="20"/>
    </row>
    <row r="454" ht="12.45" customHeight="1" spans="1:5">
      <c r="A454" s="21"/>
      <c r="B454" s="22"/>
      <c r="C454" s="26"/>
      <c r="D454" s="20"/>
      <c r="E454" s="20"/>
    </row>
    <row r="455" ht="12.45" customHeight="1" spans="1:5">
      <c r="A455" s="21"/>
      <c r="B455" s="22"/>
      <c r="C455" s="26"/>
      <c r="D455" s="20"/>
      <c r="E455" s="20"/>
    </row>
    <row r="456" ht="12.45" customHeight="1" spans="1:5">
      <c r="A456" s="21"/>
      <c r="B456" s="22"/>
      <c r="C456" s="26"/>
      <c r="D456" s="20"/>
      <c r="E456" s="20"/>
    </row>
    <row r="457" ht="12.45" customHeight="1" spans="1:5">
      <c r="A457" s="21"/>
      <c r="B457" s="22"/>
      <c r="C457" s="26"/>
      <c r="D457" s="20"/>
      <c r="E457" s="20"/>
    </row>
    <row r="458" ht="12.45" customHeight="1" spans="1:5">
      <c r="A458" s="21"/>
      <c r="B458" s="22"/>
      <c r="C458" s="26"/>
      <c r="D458" s="20"/>
      <c r="E458" s="20"/>
    </row>
    <row r="459" ht="12.45" customHeight="1" spans="1:5">
      <c r="A459" s="21"/>
      <c r="B459" s="22"/>
      <c r="C459" s="26"/>
      <c r="D459" s="20"/>
      <c r="E459" s="20"/>
    </row>
    <row r="460" ht="12.45" customHeight="1" spans="1:5">
      <c r="A460" s="21"/>
      <c r="B460" s="22"/>
      <c r="C460" s="26"/>
      <c r="D460" s="20"/>
      <c r="E460" s="20"/>
    </row>
    <row r="461" ht="12.45" customHeight="1" spans="1:5">
      <c r="A461" s="21"/>
      <c r="B461" s="22"/>
      <c r="C461" s="26"/>
      <c r="D461" s="20"/>
      <c r="E461" s="20"/>
    </row>
    <row r="462" ht="12.45" customHeight="1" spans="1:5">
      <c r="A462" s="21"/>
      <c r="B462" s="22"/>
      <c r="C462" s="26"/>
      <c r="D462" s="20"/>
      <c r="E462" s="20"/>
    </row>
    <row r="463" ht="12.45" customHeight="1" spans="1:5">
      <c r="A463" s="21"/>
      <c r="B463" s="22"/>
      <c r="C463" s="26"/>
      <c r="D463" s="20"/>
      <c r="E463" s="20"/>
    </row>
    <row r="464" ht="12.45" customHeight="1" spans="1:5">
      <c r="A464" s="21"/>
      <c r="B464" s="22"/>
      <c r="C464" s="26"/>
      <c r="D464" s="20"/>
      <c r="E464" s="20"/>
    </row>
    <row r="465" ht="12.45" customHeight="1" spans="1:5">
      <c r="A465" s="21"/>
      <c r="B465" s="22"/>
      <c r="C465" s="26"/>
      <c r="D465" s="20"/>
      <c r="E465" s="20"/>
    </row>
    <row r="466" ht="12.45" customHeight="1" spans="1:5">
      <c r="A466" s="21"/>
      <c r="B466" s="22"/>
      <c r="C466" s="26"/>
      <c r="D466" s="20"/>
      <c r="E466" s="20"/>
    </row>
    <row r="467" ht="12.45" customHeight="1" spans="1:5">
      <c r="A467" s="21"/>
      <c r="B467" s="22"/>
      <c r="C467" s="26"/>
      <c r="D467" s="20"/>
      <c r="E467" s="20"/>
    </row>
    <row r="468" ht="12.45" customHeight="1" spans="1:5">
      <c r="A468" s="21"/>
      <c r="B468" s="22"/>
      <c r="C468" s="26"/>
      <c r="D468" s="20"/>
      <c r="E468" s="20"/>
    </row>
    <row r="469" ht="12.45" customHeight="1" spans="1:5">
      <c r="A469" s="21"/>
      <c r="B469" s="22"/>
      <c r="C469" s="26"/>
      <c r="D469" s="20"/>
      <c r="E469" s="20"/>
    </row>
    <row r="470" ht="12.45" customHeight="1" spans="1:5">
      <c r="A470" s="21"/>
      <c r="B470" s="22"/>
      <c r="C470" s="26"/>
      <c r="D470" s="20"/>
      <c r="E470" s="20"/>
    </row>
    <row r="471" ht="12.45" customHeight="1" spans="1:5">
      <c r="A471" s="21"/>
      <c r="B471" s="22"/>
      <c r="C471" s="26"/>
      <c r="D471" s="20"/>
      <c r="E471" s="20"/>
    </row>
    <row r="472" ht="12.45" customHeight="1" spans="1:5">
      <c r="A472" s="21"/>
      <c r="B472" s="22"/>
      <c r="C472" s="26"/>
      <c r="D472" s="20"/>
      <c r="E472" s="20"/>
    </row>
    <row r="473" ht="12.45" customHeight="1" spans="1:5">
      <c r="A473" s="21"/>
      <c r="B473" s="22"/>
      <c r="C473" s="26"/>
      <c r="D473" s="20"/>
      <c r="E473" s="20"/>
    </row>
    <row r="474" ht="12.45" customHeight="1" spans="1:5">
      <c r="A474" s="21"/>
      <c r="B474" s="22"/>
      <c r="C474" s="26"/>
      <c r="D474" s="20"/>
      <c r="E474" s="20"/>
    </row>
    <row r="475" ht="12.45" customHeight="1" spans="1:5">
      <c r="A475" s="21"/>
      <c r="B475" s="22"/>
      <c r="C475" s="26"/>
      <c r="D475" s="20"/>
      <c r="E475" s="20"/>
    </row>
    <row r="476" ht="12.45" customHeight="1" spans="1:5">
      <c r="A476" s="21"/>
      <c r="B476" s="22"/>
      <c r="C476" s="26"/>
      <c r="D476" s="20"/>
      <c r="E476" s="20"/>
    </row>
    <row r="477" ht="12.45" customHeight="1" spans="1:5">
      <c r="A477" s="21"/>
      <c r="B477" s="22"/>
      <c r="C477" s="26"/>
      <c r="D477" s="20"/>
      <c r="E477" s="20"/>
    </row>
    <row r="478" ht="12.45" customHeight="1" spans="1:5">
      <c r="A478" s="21"/>
      <c r="B478" s="22"/>
      <c r="C478" s="26"/>
      <c r="D478" s="20"/>
      <c r="E478" s="20"/>
    </row>
    <row r="479" ht="12.45" customHeight="1" spans="1:5">
      <c r="A479" s="21"/>
      <c r="B479" s="22"/>
      <c r="C479" s="26"/>
      <c r="D479" s="20"/>
      <c r="E479" s="20"/>
    </row>
    <row r="480" ht="12.45" customHeight="1" spans="1:5">
      <c r="A480" s="21"/>
      <c r="B480" s="22"/>
      <c r="C480" s="26"/>
      <c r="D480" s="20"/>
      <c r="E480" s="20"/>
    </row>
    <row r="481" ht="12.45" customHeight="1" spans="1:5">
      <c r="A481" s="21"/>
      <c r="B481" s="22"/>
      <c r="C481" s="26"/>
      <c r="D481" s="20"/>
      <c r="E481" s="20"/>
    </row>
    <row r="482" ht="12.45" customHeight="1" spans="1:5">
      <c r="A482" s="21"/>
      <c r="B482" s="22"/>
      <c r="C482" s="26"/>
      <c r="D482" s="20"/>
      <c r="E482" s="20"/>
    </row>
    <row r="483" ht="12.45" customHeight="1" spans="1:5">
      <c r="A483" s="21"/>
      <c r="B483" s="22"/>
      <c r="C483" s="26"/>
      <c r="D483" s="20"/>
      <c r="E483" s="20"/>
    </row>
    <row r="484" ht="12.45" customHeight="1" spans="1:5">
      <c r="A484" s="21"/>
      <c r="B484" s="22"/>
      <c r="C484" s="26"/>
      <c r="D484" s="20"/>
      <c r="E484" s="20"/>
    </row>
    <row r="485" ht="12.45" customHeight="1" spans="1:5">
      <c r="A485" s="21"/>
      <c r="B485" s="22"/>
      <c r="C485" s="26"/>
      <c r="D485" s="20"/>
      <c r="E485" s="20"/>
    </row>
    <row r="486" ht="12.45" customHeight="1" spans="1:5">
      <c r="A486" s="21"/>
      <c r="B486" s="22"/>
      <c r="C486" s="26"/>
      <c r="D486" s="20"/>
      <c r="E486" s="20"/>
    </row>
    <row r="487" ht="12.45" customHeight="1" spans="1:5">
      <c r="A487" s="21"/>
      <c r="B487" s="22"/>
      <c r="C487" s="26"/>
      <c r="D487" s="20"/>
      <c r="E487" s="20"/>
    </row>
    <row r="488" ht="12.45" customHeight="1" spans="1:5">
      <c r="A488" s="21"/>
      <c r="B488" s="22"/>
      <c r="C488" s="26"/>
      <c r="D488" s="20"/>
      <c r="E488" s="20"/>
    </row>
    <row r="489" ht="12.45" customHeight="1" spans="1:5">
      <c r="A489" s="21"/>
      <c r="B489" s="22"/>
      <c r="C489" s="26"/>
      <c r="D489" s="20"/>
      <c r="E489" s="20"/>
    </row>
    <row r="490" ht="12.45" customHeight="1" spans="1:5">
      <c r="A490" s="21"/>
      <c r="B490" s="22"/>
      <c r="C490" s="26"/>
      <c r="D490" s="20"/>
      <c r="E490" s="20"/>
    </row>
    <row r="491" ht="12.45" customHeight="1" spans="1:5">
      <c r="A491" s="21"/>
      <c r="B491" s="22"/>
      <c r="C491" s="26"/>
      <c r="D491" s="20"/>
      <c r="E491" s="20"/>
    </row>
    <row r="492" ht="12.45" customHeight="1" spans="1:5">
      <c r="A492" s="21"/>
      <c r="B492" s="22"/>
      <c r="C492" s="26"/>
      <c r="D492" s="20"/>
      <c r="E492" s="20"/>
    </row>
    <row r="493" ht="12.45" customHeight="1" spans="1:5">
      <c r="A493" s="21"/>
      <c r="B493" s="22"/>
      <c r="C493" s="26"/>
      <c r="D493" s="20"/>
      <c r="E493" s="20"/>
    </row>
    <row r="494" ht="12.45" customHeight="1" spans="1:5">
      <c r="A494" s="21"/>
      <c r="B494" s="22"/>
      <c r="C494" s="26"/>
      <c r="D494" s="20"/>
      <c r="E494" s="20"/>
    </row>
    <row r="495" ht="12.45" customHeight="1" spans="1:5">
      <c r="A495" s="21"/>
      <c r="B495" s="22"/>
      <c r="C495" s="26"/>
      <c r="D495" s="20"/>
      <c r="E495" s="20"/>
    </row>
    <row r="496" ht="12.45" customHeight="1" spans="1:5">
      <c r="A496" s="21"/>
      <c r="B496" s="22"/>
      <c r="C496" s="26"/>
      <c r="D496" s="20"/>
      <c r="E496" s="20"/>
    </row>
    <row r="497" ht="12.45" customHeight="1" spans="1:5">
      <c r="A497" s="21"/>
      <c r="B497" s="22"/>
      <c r="C497" s="26"/>
      <c r="D497" s="20"/>
      <c r="E497" s="20"/>
    </row>
    <row r="498" ht="12.45" customHeight="1" spans="1:5">
      <c r="A498" s="21"/>
      <c r="B498" s="22"/>
      <c r="C498" s="26"/>
      <c r="D498" s="20"/>
      <c r="E498" s="20"/>
    </row>
    <row r="499" ht="12.45" customHeight="1" spans="1:5">
      <c r="A499" s="21"/>
      <c r="B499" s="22"/>
      <c r="C499" s="26"/>
      <c r="D499" s="20"/>
      <c r="E499" s="20"/>
    </row>
    <row r="500" ht="12.45" customHeight="1" spans="1:5">
      <c r="A500" s="21"/>
      <c r="B500" s="22"/>
      <c r="C500" s="26"/>
      <c r="D500" s="20"/>
      <c r="E500" s="20"/>
    </row>
    <row r="501" ht="12.45" customHeight="1" spans="1:5">
      <c r="A501" s="21"/>
      <c r="B501" s="22"/>
      <c r="C501" s="26"/>
      <c r="D501" s="20"/>
      <c r="E501" s="20"/>
    </row>
    <row r="502" ht="12.45" customHeight="1" spans="1:5">
      <c r="A502" s="21"/>
      <c r="B502" s="22"/>
      <c r="C502" s="26"/>
      <c r="D502" s="20"/>
      <c r="E502" s="20"/>
    </row>
    <row r="503" ht="12.45" customHeight="1" spans="1:5">
      <c r="A503" s="21"/>
      <c r="B503" s="22"/>
      <c r="C503" s="26"/>
      <c r="D503" s="20"/>
      <c r="E503" s="20"/>
    </row>
    <row r="504" ht="12.45" customHeight="1" spans="1:5">
      <c r="A504" s="21"/>
      <c r="B504" s="22"/>
      <c r="C504" s="26"/>
      <c r="D504" s="20"/>
      <c r="E504" s="20"/>
    </row>
    <row r="505" ht="12.45" customHeight="1" spans="1:5">
      <c r="A505" s="21"/>
      <c r="B505" s="22"/>
      <c r="C505" s="26"/>
      <c r="D505" s="20"/>
      <c r="E505" s="20"/>
    </row>
    <row r="506" ht="12.45" customHeight="1" spans="1:5">
      <c r="A506" s="21"/>
      <c r="B506" s="22"/>
      <c r="C506" s="26"/>
      <c r="D506" s="20"/>
      <c r="E506" s="20"/>
    </row>
    <row r="507" ht="12.45" customHeight="1" spans="1:5">
      <c r="A507" s="21"/>
      <c r="B507" s="22"/>
      <c r="C507" s="26"/>
      <c r="D507" s="20"/>
      <c r="E507" s="20"/>
    </row>
    <row r="508" ht="12.45" customHeight="1" spans="1:5">
      <c r="A508" s="21"/>
      <c r="B508" s="22"/>
      <c r="C508" s="26"/>
      <c r="D508" s="20"/>
      <c r="E508" s="20"/>
    </row>
    <row r="509" ht="12.45" customHeight="1" spans="1:5">
      <c r="A509" s="21"/>
      <c r="B509" s="22"/>
      <c r="C509" s="26"/>
      <c r="D509" s="20"/>
      <c r="E509" s="20"/>
    </row>
    <row r="510" ht="12.45" customHeight="1" spans="1:5">
      <c r="A510" s="21"/>
      <c r="B510" s="22"/>
      <c r="C510" s="26"/>
      <c r="D510" s="20"/>
      <c r="E510" s="20"/>
    </row>
    <row r="511" ht="12.45" customHeight="1" spans="1:5">
      <c r="A511" s="21"/>
      <c r="B511" s="22"/>
      <c r="C511" s="26"/>
      <c r="D511" s="20"/>
      <c r="E511" s="20"/>
    </row>
    <row r="512" ht="12.45" customHeight="1" spans="1:5">
      <c r="A512" s="21"/>
      <c r="B512" s="22"/>
      <c r="C512" s="26"/>
      <c r="D512" s="20"/>
      <c r="E512" s="20"/>
    </row>
    <row r="513" ht="12.45" customHeight="1" spans="1:5">
      <c r="A513" s="21"/>
      <c r="B513" s="22"/>
      <c r="C513" s="26"/>
      <c r="D513" s="20"/>
      <c r="E513" s="20"/>
    </row>
    <row r="514" ht="12.45" customHeight="1" spans="1:5">
      <c r="A514" s="21"/>
      <c r="B514" s="22"/>
      <c r="C514" s="26"/>
      <c r="D514" s="20"/>
      <c r="E514" s="20"/>
    </row>
    <row r="515" ht="12.45" customHeight="1" spans="1:5">
      <c r="A515" s="21"/>
      <c r="B515" s="22"/>
      <c r="C515" s="26"/>
      <c r="D515" s="20"/>
      <c r="E515" s="20"/>
    </row>
    <row r="516" ht="12.45" customHeight="1" spans="1:5">
      <c r="A516" s="21"/>
      <c r="B516" s="22"/>
      <c r="C516" s="26"/>
      <c r="D516" s="20"/>
      <c r="E516" s="20"/>
    </row>
    <row r="517" ht="12.45" customHeight="1" spans="1:5">
      <c r="A517" s="21"/>
      <c r="B517" s="22"/>
      <c r="C517" s="26"/>
      <c r="D517" s="20"/>
      <c r="E517" s="20"/>
    </row>
    <row r="518" ht="12.45" customHeight="1" spans="1:5">
      <c r="A518" s="21"/>
      <c r="B518" s="22"/>
      <c r="C518" s="26"/>
      <c r="D518" s="20"/>
      <c r="E518" s="20"/>
    </row>
    <row r="519" ht="12.45" customHeight="1" spans="1:5">
      <c r="A519" s="21"/>
      <c r="B519" s="22"/>
      <c r="C519" s="26"/>
      <c r="D519" s="20"/>
      <c r="E519" s="20"/>
    </row>
    <row r="520" ht="12.45" customHeight="1" spans="1:5">
      <c r="A520" s="21"/>
      <c r="B520" s="22"/>
      <c r="C520" s="26"/>
      <c r="D520" s="20"/>
      <c r="E520" s="20"/>
    </row>
    <row r="521" ht="12.45" customHeight="1" spans="1:5">
      <c r="A521" s="21"/>
      <c r="B521" s="22"/>
      <c r="C521" s="26"/>
      <c r="D521" s="20"/>
      <c r="E521" s="20"/>
    </row>
    <row r="522" ht="12.45" customHeight="1" spans="1:5">
      <c r="A522" s="21"/>
      <c r="B522" s="22"/>
      <c r="C522" s="26"/>
      <c r="D522" s="20"/>
      <c r="E522" s="20"/>
    </row>
    <row r="523" ht="12.45" customHeight="1" spans="1:5">
      <c r="A523" s="21"/>
      <c r="B523" s="22"/>
      <c r="C523" s="26"/>
      <c r="D523" s="20"/>
      <c r="E523" s="20"/>
    </row>
    <row r="524" ht="12.45" customHeight="1" spans="1:5">
      <c r="A524" s="21"/>
      <c r="B524" s="22"/>
      <c r="C524" s="26"/>
      <c r="D524" s="20"/>
      <c r="E524" s="20"/>
    </row>
    <row r="525" ht="12.45" customHeight="1" spans="1:5">
      <c r="A525" s="21"/>
      <c r="B525" s="22"/>
      <c r="C525" s="26"/>
      <c r="D525" s="20"/>
      <c r="E525" s="20"/>
    </row>
    <row r="526" ht="12.45" customHeight="1" spans="1:5">
      <c r="A526" s="21"/>
      <c r="B526" s="22"/>
      <c r="C526" s="26"/>
      <c r="D526" s="20"/>
      <c r="E526" s="20"/>
    </row>
    <row r="527" ht="12.45" customHeight="1" spans="1:5">
      <c r="A527" s="21"/>
      <c r="B527" s="22"/>
      <c r="C527" s="26"/>
      <c r="D527" s="20"/>
      <c r="E527" s="20"/>
    </row>
    <row r="528" ht="12.45" customHeight="1" spans="1:5">
      <c r="A528" s="21"/>
      <c r="B528" s="22"/>
      <c r="C528" s="26"/>
      <c r="D528" s="20"/>
      <c r="E528" s="20"/>
    </row>
    <row r="529" ht="12.45" customHeight="1" spans="1:5">
      <c r="A529" s="21"/>
      <c r="B529" s="22"/>
      <c r="C529" s="26"/>
      <c r="D529" s="20"/>
      <c r="E529" s="20"/>
    </row>
    <row r="530" ht="12.45" customHeight="1" spans="1:5">
      <c r="A530" s="21"/>
      <c r="B530" s="22"/>
      <c r="C530" s="26"/>
      <c r="D530" s="20"/>
      <c r="E530" s="20"/>
    </row>
    <row r="531" ht="12.45" customHeight="1" spans="1:5">
      <c r="A531" s="21"/>
      <c r="B531" s="22"/>
      <c r="C531" s="26"/>
      <c r="D531" s="20"/>
      <c r="E531" s="20"/>
    </row>
    <row r="532" ht="12.45" customHeight="1" spans="1:5">
      <c r="A532" s="21"/>
      <c r="B532" s="22"/>
      <c r="C532" s="26"/>
      <c r="D532" s="20"/>
      <c r="E532" s="20"/>
    </row>
    <row r="533" ht="12.45" customHeight="1" spans="1:5">
      <c r="A533" s="21"/>
      <c r="B533" s="22"/>
      <c r="C533" s="26"/>
      <c r="D533" s="20"/>
      <c r="E533" s="20"/>
    </row>
    <row r="534" ht="12.45" customHeight="1" spans="1:5">
      <c r="A534" s="21"/>
      <c r="B534" s="22"/>
      <c r="C534" s="26"/>
      <c r="D534" s="20"/>
      <c r="E534" s="20"/>
    </row>
    <row r="535" ht="12.45" customHeight="1" spans="1:5">
      <c r="A535" s="21"/>
      <c r="B535" s="22"/>
      <c r="C535" s="26"/>
      <c r="D535" s="20"/>
      <c r="E535" s="20"/>
    </row>
    <row r="536" ht="12.45" customHeight="1" spans="1:5">
      <c r="A536" s="21"/>
      <c r="B536" s="22"/>
      <c r="C536" s="26"/>
      <c r="D536" s="20"/>
      <c r="E536" s="20"/>
    </row>
    <row r="537" ht="12.45" customHeight="1" spans="1:5">
      <c r="A537" s="21"/>
      <c r="B537" s="22"/>
      <c r="C537" s="26"/>
      <c r="D537" s="20"/>
      <c r="E537" s="20"/>
    </row>
    <row r="538" ht="12.45" customHeight="1" spans="1:5">
      <c r="A538" s="21"/>
      <c r="B538" s="22"/>
      <c r="C538" s="26"/>
      <c r="D538" s="20"/>
      <c r="E538" s="20"/>
    </row>
    <row r="539" ht="12.45" customHeight="1" spans="1:5">
      <c r="A539" s="21"/>
      <c r="B539" s="22"/>
      <c r="C539" s="26"/>
      <c r="D539" s="20"/>
      <c r="E539" s="20"/>
    </row>
    <row r="540" ht="12.45" customHeight="1" spans="1:5">
      <c r="A540" s="21"/>
      <c r="B540" s="22"/>
      <c r="C540" s="26"/>
      <c r="D540" s="20"/>
      <c r="E540" s="20"/>
    </row>
    <row r="541" ht="12.45" customHeight="1" spans="1:5">
      <c r="A541" s="21"/>
      <c r="B541" s="22"/>
      <c r="C541" s="26"/>
      <c r="D541" s="20"/>
      <c r="E541" s="20"/>
    </row>
    <row r="542" ht="12.45" customHeight="1" spans="1:5">
      <c r="A542" s="21"/>
      <c r="B542" s="22"/>
      <c r="C542" s="26"/>
      <c r="D542" s="20"/>
      <c r="E542" s="20"/>
    </row>
    <row r="543" ht="12.45" customHeight="1" spans="1:5">
      <c r="A543" s="21"/>
      <c r="B543" s="22"/>
      <c r="C543" s="26"/>
      <c r="D543" s="20"/>
      <c r="E543" s="20"/>
    </row>
    <row r="544" ht="12.45" customHeight="1" spans="1:5">
      <c r="A544" s="21"/>
      <c r="B544" s="22"/>
      <c r="C544" s="26"/>
      <c r="D544" s="20"/>
      <c r="E544" s="20"/>
    </row>
    <row r="545" ht="12.45" customHeight="1" spans="1:5">
      <c r="A545" s="21"/>
      <c r="B545" s="22"/>
      <c r="C545" s="26"/>
      <c r="D545" s="20"/>
      <c r="E545" s="20"/>
    </row>
    <row r="546" ht="12.45" customHeight="1" spans="1:5">
      <c r="A546" s="21"/>
      <c r="B546" s="22"/>
      <c r="C546" s="26"/>
      <c r="D546" s="20"/>
      <c r="E546" s="20"/>
    </row>
    <row r="547" ht="12.45" customHeight="1" spans="1:5">
      <c r="A547" s="21"/>
      <c r="B547" s="22"/>
      <c r="C547" s="26"/>
      <c r="D547" s="20"/>
      <c r="E547" s="20"/>
    </row>
    <row r="548" ht="12.45" customHeight="1" spans="1:5">
      <c r="A548" s="21"/>
      <c r="B548" s="22"/>
      <c r="C548" s="26"/>
      <c r="D548" s="20"/>
      <c r="E548" s="20"/>
    </row>
    <row r="549" ht="12.45" customHeight="1" spans="1:5">
      <c r="A549" s="21"/>
      <c r="B549" s="22"/>
      <c r="C549" s="26"/>
      <c r="D549" s="20"/>
      <c r="E549" s="20"/>
    </row>
    <row r="550" ht="12.45" customHeight="1" spans="1:5">
      <c r="A550" s="21"/>
      <c r="B550" s="22"/>
      <c r="C550" s="26"/>
      <c r="D550" s="20"/>
      <c r="E550" s="20"/>
    </row>
    <row r="551" ht="12.45" customHeight="1" spans="1:5">
      <c r="A551" s="21"/>
      <c r="B551" s="22"/>
      <c r="C551" s="26"/>
      <c r="D551" s="20"/>
      <c r="E551" s="20"/>
    </row>
    <row r="552" ht="12.45" customHeight="1" spans="1:5">
      <c r="A552" s="21"/>
      <c r="B552" s="22"/>
      <c r="C552" s="26"/>
      <c r="D552" s="20"/>
      <c r="E552" s="20"/>
    </row>
    <row r="553" ht="12.45" customHeight="1" spans="1:5">
      <c r="A553" s="21"/>
      <c r="B553" s="22"/>
      <c r="C553" s="26"/>
      <c r="D553" s="20"/>
      <c r="E553" s="20"/>
    </row>
    <row r="554" ht="12.45" customHeight="1" spans="1:5">
      <c r="A554" s="21"/>
      <c r="B554" s="22"/>
      <c r="C554" s="26"/>
      <c r="D554" s="20"/>
      <c r="E554" s="20"/>
    </row>
    <row r="555" ht="12.45" customHeight="1" spans="1:5">
      <c r="A555" s="21"/>
      <c r="B555" s="22"/>
      <c r="C555" s="26"/>
      <c r="D555" s="20"/>
      <c r="E555" s="20"/>
    </row>
    <row r="556" ht="12.45" customHeight="1" spans="1:5">
      <c r="A556" s="21"/>
      <c r="B556" s="22"/>
      <c r="C556" s="26"/>
      <c r="D556" s="20"/>
      <c r="E556" s="20"/>
    </row>
    <row r="557" ht="12.45" customHeight="1" spans="1:5">
      <c r="A557" s="21"/>
      <c r="B557" s="22"/>
      <c r="C557" s="26"/>
      <c r="D557" s="20"/>
      <c r="E557" s="20"/>
    </row>
    <row r="558" ht="12.45" customHeight="1" spans="1:5">
      <c r="A558" s="21"/>
      <c r="B558" s="22"/>
      <c r="C558" s="26"/>
      <c r="D558" s="20"/>
      <c r="E558" s="20"/>
    </row>
    <row r="559" ht="12.45" customHeight="1" spans="1:5">
      <c r="A559" s="21"/>
      <c r="B559" s="22"/>
      <c r="C559" s="26"/>
      <c r="D559" s="20"/>
      <c r="E559" s="20"/>
    </row>
    <row r="560" ht="12.45" customHeight="1" spans="1:5">
      <c r="A560" s="21"/>
      <c r="B560" s="22"/>
      <c r="C560" s="26"/>
      <c r="D560" s="20"/>
      <c r="E560" s="20"/>
    </row>
    <row r="561" ht="12.45" customHeight="1" spans="1:5">
      <c r="A561" s="21"/>
      <c r="B561" s="22"/>
      <c r="C561" s="26"/>
      <c r="D561" s="20"/>
      <c r="E561" s="20"/>
    </row>
    <row r="562" ht="12.45" customHeight="1" spans="1:5">
      <c r="A562" s="21"/>
      <c r="B562" s="22"/>
      <c r="C562" s="26"/>
      <c r="D562" s="20"/>
      <c r="E562" s="20"/>
    </row>
    <row r="563" ht="12.45" customHeight="1" spans="1:5">
      <c r="A563" s="21"/>
      <c r="B563" s="22"/>
      <c r="C563" s="26"/>
      <c r="D563" s="20"/>
      <c r="E563" s="20"/>
    </row>
    <row r="564" ht="12.45" customHeight="1" spans="1:5">
      <c r="A564" s="21"/>
      <c r="B564" s="22"/>
      <c r="C564" s="26"/>
      <c r="D564" s="20"/>
      <c r="E564" s="20"/>
    </row>
    <row r="565" ht="12.45" customHeight="1" spans="1:5">
      <c r="A565" s="21"/>
      <c r="B565" s="22"/>
      <c r="C565" s="26"/>
      <c r="D565" s="20"/>
      <c r="E565" s="20"/>
    </row>
    <row r="566" ht="12.45" customHeight="1" spans="1:5">
      <c r="A566" s="21"/>
      <c r="B566" s="22"/>
      <c r="C566" s="26"/>
      <c r="D566" s="20"/>
      <c r="E566" s="20"/>
    </row>
    <row r="567" ht="12.45" customHeight="1" spans="1:5">
      <c r="A567" s="21"/>
      <c r="B567" s="22"/>
      <c r="C567" s="26"/>
      <c r="D567" s="20"/>
      <c r="E567" s="20"/>
    </row>
    <row r="568" ht="12.45" customHeight="1" spans="1:5">
      <c r="A568" s="21"/>
      <c r="B568" s="22"/>
      <c r="C568" s="26"/>
      <c r="D568" s="20"/>
      <c r="E568" s="20"/>
    </row>
    <row r="569" ht="12.45" customHeight="1" spans="1:5">
      <c r="A569" s="21"/>
      <c r="B569" s="22"/>
      <c r="C569" s="26"/>
      <c r="D569" s="20"/>
      <c r="E569" s="20"/>
    </row>
    <row r="570" ht="12.45" customHeight="1" spans="1:5">
      <c r="A570" s="21"/>
      <c r="B570" s="22"/>
      <c r="C570" s="26"/>
      <c r="D570" s="20"/>
      <c r="E570" s="20"/>
    </row>
    <row r="571" ht="12.45" customHeight="1" spans="1:5">
      <c r="A571" s="21"/>
      <c r="B571" s="22"/>
      <c r="C571" s="26"/>
      <c r="D571" s="20"/>
      <c r="E571" s="20"/>
    </row>
    <row r="572" ht="12.45" customHeight="1" spans="1:5">
      <c r="A572" s="21"/>
      <c r="B572" s="22"/>
      <c r="C572" s="26"/>
      <c r="D572" s="20"/>
      <c r="E572" s="20"/>
    </row>
    <row r="573" ht="12.45" customHeight="1" spans="1:5">
      <c r="A573" s="21"/>
      <c r="B573" s="22"/>
      <c r="C573" s="26"/>
      <c r="D573" s="20"/>
      <c r="E573" s="20"/>
    </row>
    <row r="574" ht="12.45" customHeight="1" spans="1:5">
      <c r="A574" s="21"/>
      <c r="B574" s="22"/>
      <c r="C574" s="26"/>
      <c r="D574" s="20"/>
      <c r="E574" s="20"/>
    </row>
    <row r="575" ht="12.45" customHeight="1" spans="1:5">
      <c r="A575" s="21"/>
      <c r="B575" s="22"/>
      <c r="C575" s="26"/>
      <c r="D575" s="20"/>
      <c r="E575" s="20"/>
    </row>
    <row r="576" ht="12.45" customHeight="1" spans="1:5">
      <c r="A576" s="21"/>
      <c r="B576" s="22"/>
      <c r="C576" s="26"/>
      <c r="D576" s="20"/>
      <c r="E576" s="20"/>
    </row>
    <row r="577" ht="12.45" customHeight="1" spans="1:5">
      <c r="A577" s="21"/>
      <c r="B577" s="22"/>
      <c r="C577" s="26"/>
      <c r="D577" s="20"/>
      <c r="E577" s="20"/>
    </row>
    <row r="578" ht="12.45" customHeight="1" spans="1:5">
      <c r="A578" s="21"/>
      <c r="B578" s="22"/>
      <c r="C578" s="26"/>
      <c r="D578" s="20"/>
      <c r="E578" s="20"/>
    </row>
    <row r="579" ht="12.45" customHeight="1" spans="1:5">
      <c r="A579" s="21"/>
      <c r="B579" s="22"/>
      <c r="C579" s="26"/>
      <c r="D579" s="20"/>
      <c r="E579" s="20"/>
    </row>
    <row r="580" ht="12.45" customHeight="1" spans="1:5">
      <c r="A580" s="21"/>
      <c r="B580" s="22"/>
      <c r="C580" s="26"/>
      <c r="D580" s="20"/>
      <c r="E580" s="20"/>
    </row>
    <row r="581" ht="12.45" customHeight="1" spans="1:5">
      <c r="A581" s="21"/>
      <c r="B581" s="22"/>
      <c r="C581" s="26"/>
      <c r="D581" s="20"/>
      <c r="E581" s="20"/>
    </row>
    <row r="582" ht="12.45" customHeight="1" spans="1:5">
      <c r="A582" s="21"/>
      <c r="B582" s="22"/>
      <c r="C582" s="26"/>
      <c r="D582" s="20"/>
      <c r="E582" s="20"/>
    </row>
    <row r="583" ht="12.45" customHeight="1" spans="1:5">
      <c r="A583" s="21"/>
      <c r="B583" s="22"/>
      <c r="C583" s="26"/>
      <c r="D583" s="20"/>
      <c r="E583" s="20"/>
    </row>
    <row r="584" ht="12.45" customHeight="1" spans="1:5">
      <c r="A584" s="21"/>
      <c r="B584" s="22"/>
      <c r="C584" s="26"/>
      <c r="D584" s="20"/>
      <c r="E584" s="20"/>
    </row>
    <row r="585" ht="12.45" customHeight="1" spans="1:5">
      <c r="A585" s="21"/>
      <c r="B585" s="22"/>
      <c r="C585" s="26"/>
      <c r="D585" s="20"/>
      <c r="E585" s="20"/>
    </row>
    <row r="586" ht="12.45" customHeight="1" spans="1:5">
      <c r="A586" s="21"/>
      <c r="B586" s="22"/>
      <c r="C586" s="26"/>
      <c r="D586" s="20"/>
      <c r="E586" s="20"/>
    </row>
    <row r="587" ht="12.45" customHeight="1" spans="1:5">
      <c r="A587" s="21"/>
      <c r="B587" s="22"/>
      <c r="C587" s="26"/>
      <c r="D587" s="20"/>
      <c r="E587" s="20"/>
    </row>
    <row r="588" ht="12.45" customHeight="1" spans="1:5">
      <c r="A588" s="21"/>
      <c r="B588" s="22"/>
      <c r="C588" s="26"/>
      <c r="D588" s="20"/>
      <c r="E588" s="20"/>
    </row>
    <row r="589" ht="12.45" customHeight="1" spans="1:5">
      <c r="A589" s="21"/>
      <c r="B589" s="22"/>
      <c r="C589" s="26"/>
      <c r="D589" s="20"/>
      <c r="E589" s="20"/>
    </row>
    <row r="590" ht="12.45" customHeight="1" spans="1:5">
      <c r="A590" s="21"/>
      <c r="B590" s="22"/>
      <c r="C590" s="26"/>
      <c r="D590" s="20"/>
      <c r="E590" s="20"/>
    </row>
    <row r="591" ht="12.45" customHeight="1" spans="1:5">
      <c r="A591" s="21"/>
      <c r="B591" s="22"/>
      <c r="C591" s="26"/>
      <c r="D591" s="20"/>
      <c r="E591" s="20"/>
    </row>
    <row r="592" ht="12.45" customHeight="1" spans="1:5">
      <c r="A592" s="21"/>
      <c r="B592" s="22"/>
      <c r="C592" s="26"/>
      <c r="D592" s="20"/>
      <c r="E592" s="20"/>
    </row>
    <row r="593" ht="12.45" customHeight="1" spans="1:5">
      <c r="A593" s="21"/>
      <c r="B593" s="22"/>
      <c r="C593" s="26"/>
      <c r="D593" s="20"/>
      <c r="E593" s="20"/>
    </row>
    <row r="594" ht="12.45" customHeight="1" spans="1:5">
      <c r="A594" s="21"/>
      <c r="B594" s="22"/>
      <c r="C594" s="26"/>
      <c r="D594" s="20"/>
      <c r="E594" s="20"/>
    </row>
    <row r="595" ht="12.45" customHeight="1" spans="1:5">
      <c r="A595" s="21"/>
      <c r="B595" s="22"/>
      <c r="C595" s="26"/>
      <c r="D595" s="20"/>
      <c r="E595" s="20"/>
    </row>
    <row r="596" ht="12.45" customHeight="1" spans="1:5">
      <c r="A596" s="21"/>
      <c r="B596" s="22"/>
      <c r="C596" s="26"/>
      <c r="D596" s="20"/>
      <c r="E596" s="20"/>
    </row>
    <row r="597" ht="12.45" customHeight="1" spans="1:5">
      <c r="A597" s="21"/>
      <c r="B597" s="22"/>
      <c r="C597" s="26"/>
      <c r="D597" s="20"/>
      <c r="E597" s="20"/>
    </row>
    <row r="598" ht="12.45" customHeight="1" spans="1:5">
      <c r="A598" s="21"/>
      <c r="B598" s="22"/>
      <c r="C598" s="26"/>
      <c r="D598" s="20"/>
      <c r="E598" s="20"/>
    </row>
    <row r="599" ht="12.45" customHeight="1" spans="1:5">
      <c r="A599" s="21"/>
      <c r="B599" s="22"/>
      <c r="C599" s="26"/>
      <c r="D599" s="20"/>
      <c r="E599" s="20"/>
    </row>
    <row r="600" ht="12.45" customHeight="1" spans="1:5">
      <c r="A600" s="21"/>
      <c r="B600" s="22"/>
      <c r="C600" s="26"/>
      <c r="D600" s="20"/>
      <c r="E600" s="20"/>
    </row>
    <row r="601" ht="12.45" customHeight="1" spans="1:5">
      <c r="A601" s="21"/>
      <c r="B601" s="22"/>
      <c r="C601" s="26"/>
      <c r="D601" s="20"/>
      <c r="E601" s="20"/>
    </row>
    <row r="602" ht="12.45" customHeight="1" spans="1:5">
      <c r="A602" s="21"/>
      <c r="B602" s="22"/>
      <c r="C602" s="26"/>
      <c r="D602" s="20"/>
      <c r="E602" s="20"/>
    </row>
    <row r="603" ht="12.45" customHeight="1" spans="1:5">
      <c r="A603" s="21"/>
      <c r="B603" s="22"/>
      <c r="C603" s="26"/>
      <c r="D603" s="20"/>
      <c r="E603" s="20"/>
    </row>
    <row r="604" ht="12.45" customHeight="1" spans="1:5">
      <c r="A604" s="21"/>
      <c r="B604" s="22"/>
      <c r="C604" s="26"/>
      <c r="D604" s="20"/>
      <c r="E604" s="20"/>
    </row>
    <row r="605" ht="12.45" customHeight="1" spans="1:5">
      <c r="A605" s="21"/>
      <c r="B605" s="22"/>
      <c r="C605" s="26"/>
      <c r="D605" s="20"/>
      <c r="E605" s="20"/>
    </row>
    <row r="606" ht="12.45" customHeight="1" spans="1:5">
      <c r="A606" s="21"/>
      <c r="B606" s="22"/>
      <c r="C606" s="26"/>
      <c r="D606" s="20"/>
      <c r="E606" s="20"/>
    </row>
    <row r="607" ht="12.45" customHeight="1" spans="1:5">
      <c r="A607" s="21"/>
      <c r="B607" s="22"/>
      <c r="C607" s="26"/>
      <c r="D607" s="20"/>
      <c r="E607" s="20"/>
    </row>
    <row r="608" ht="12.45" customHeight="1" spans="1:5">
      <c r="A608" s="21"/>
      <c r="B608" s="22"/>
      <c r="C608" s="26"/>
      <c r="D608" s="20"/>
      <c r="E608" s="20"/>
    </row>
    <row r="609" ht="12.45" customHeight="1" spans="1:5">
      <c r="A609" s="21"/>
      <c r="B609" s="22"/>
      <c r="C609" s="26"/>
      <c r="D609" s="20"/>
      <c r="E609" s="20"/>
    </row>
    <row r="610" ht="12.45" customHeight="1" spans="1:5">
      <c r="A610" s="21"/>
      <c r="B610" s="22"/>
      <c r="C610" s="26"/>
      <c r="D610" s="20"/>
      <c r="E610" s="20"/>
    </row>
    <row r="611" ht="12.45" customHeight="1" spans="1:5">
      <c r="A611" s="21"/>
      <c r="B611" s="22"/>
      <c r="C611" s="26"/>
      <c r="D611" s="20"/>
      <c r="E611" s="20"/>
    </row>
    <row r="612" ht="12.45" customHeight="1" spans="1:5">
      <c r="A612" s="21"/>
      <c r="B612" s="22"/>
      <c r="C612" s="26"/>
      <c r="D612" s="20"/>
      <c r="E612" s="20"/>
    </row>
    <row r="613" ht="12.45" customHeight="1" spans="1:5">
      <c r="A613" s="21"/>
      <c r="B613" s="22"/>
      <c r="C613" s="26"/>
      <c r="D613" s="20"/>
      <c r="E613" s="20"/>
    </row>
    <row r="614" ht="12.45" customHeight="1" spans="1:5">
      <c r="A614" s="21"/>
      <c r="B614" s="22"/>
      <c r="C614" s="26"/>
      <c r="D614" s="20"/>
      <c r="E614" s="20"/>
    </row>
    <row r="615" ht="12.45" customHeight="1" spans="1:5">
      <c r="A615" s="21"/>
      <c r="B615" s="22"/>
      <c r="C615" s="26"/>
      <c r="D615" s="20"/>
      <c r="E615" s="20"/>
    </row>
    <row r="616" ht="12.45" customHeight="1" spans="1:5">
      <c r="A616" s="21"/>
      <c r="B616" s="22"/>
      <c r="C616" s="26"/>
      <c r="D616" s="20"/>
      <c r="E616" s="20"/>
    </row>
    <row r="617" ht="12.45" customHeight="1" spans="1:5">
      <c r="A617" s="21"/>
      <c r="B617" s="22"/>
      <c r="C617" s="26"/>
      <c r="D617" s="20"/>
      <c r="E617" s="20"/>
    </row>
    <row r="618" ht="12.45" customHeight="1" spans="1:5">
      <c r="A618" s="21"/>
      <c r="B618" s="22"/>
      <c r="C618" s="26"/>
      <c r="D618" s="20"/>
      <c r="E618" s="20"/>
    </row>
    <row r="619" ht="12.45" customHeight="1" spans="1:5">
      <c r="A619" s="21"/>
      <c r="B619" s="22"/>
      <c r="C619" s="26"/>
      <c r="D619" s="20"/>
      <c r="E619" s="20"/>
    </row>
    <row r="620" ht="12.45" customHeight="1" spans="1:5">
      <c r="A620" s="21"/>
      <c r="B620" s="22"/>
      <c r="C620" s="26"/>
      <c r="D620" s="20"/>
      <c r="E620" s="20"/>
    </row>
    <row r="621" ht="12.45" customHeight="1" spans="1:5">
      <c r="A621" s="21"/>
      <c r="B621" s="22"/>
      <c r="C621" s="26"/>
      <c r="D621" s="20"/>
      <c r="E621" s="20"/>
    </row>
    <row r="622" ht="12.45" customHeight="1" spans="1:5">
      <c r="A622" s="21"/>
      <c r="B622" s="22"/>
      <c r="C622" s="26"/>
      <c r="D622" s="20"/>
      <c r="E622" s="20"/>
    </row>
    <row r="623" ht="12.45" customHeight="1" spans="1:5">
      <c r="A623" s="21"/>
      <c r="B623" s="22"/>
      <c r="C623" s="26"/>
      <c r="D623" s="20"/>
      <c r="E623" s="20"/>
    </row>
    <row r="624" ht="12.45" customHeight="1" spans="1:5">
      <c r="A624" s="21"/>
      <c r="B624" s="22"/>
      <c r="C624" s="26"/>
      <c r="D624" s="20"/>
      <c r="E624" s="20"/>
    </row>
    <row r="625" ht="12.45" customHeight="1" spans="1:5">
      <c r="A625" s="21"/>
      <c r="B625" s="22"/>
      <c r="C625" s="26"/>
      <c r="D625" s="20"/>
      <c r="E625" s="20"/>
    </row>
    <row r="626" ht="12.45" customHeight="1" spans="1:5">
      <c r="A626" s="21"/>
      <c r="B626" s="22"/>
      <c r="C626" s="26"/>
      <c r="D626" s="20"/>
      <c r="E626" s="20"/>
    </row>
    <row r="627" ht="12.45" customHeight="1" spans="1:5">
      <c r="A627" s="21"/>
      <c r="B627" s="22"/>
      <c r="C627" s="26"/>
      <c r="D627" s="20"/>
      <c r="E627" s="20"/>
    </row>
    <row r="628" ht="12.45" customHeight="1" spans="1:5">
      <c r="A628" s="21"/>
      <c r="B628" s="22"/>
      <c r="C628" s="26"/>
      <c r="D628" s="20"/>
      <c r="E628" s="20"/>
    </row>
    <row r="629" ht="12.45" customHeight="1" spans="1:5">
      <c r="A629" s="21"/>
      <c r="B629" s="22"/>
      <c r="C629" s="26"/>
      <c r="D629" s="20"/>
      <c r="E629" s="20"/>
    </row>
    <row r="630" ht="12.45" customHeight="1" spans="1:5">
      <c r="A630" s="21"/>
      <c r="B630" s="22"/>
      <c r="C630" s="26"/>
      <c r="D630" s="20"/>
      <c r="E630" s="20"/>
    </row>
    <row r="631" ht="12.45" customHeight="1" spans="1:5">
      <c r="A631" s="21"/>
      <c r="B631" s="22"/>
      <c r="C631" s="26"/>
      <c r="D631" s="20"/>
      <c r="E631" s="20"/>
    </row>
    <row r="632" ht="12.45" customHeight="1" spans="1:5">
      <c r="A632" s="21"/>
      <c r="B632" s="22"/>
      <c r="C632" s="26"/>
      <c r="D632" s="20"/>
      <c r="E632" s="20"/>
    </row>
    <row r="633" ht="12.45" customHeight="1" spans="1:5">
      <c r="A633" s="21"/>
      <c r="B633" s="22"/>
      <c r="C633" s="26"/>
      <c r="D633" s="20"/>
      <c r="E633" s="20"/>
    </row>
    <row r="634" ht="12.45" customHeight="1" spans="1:5">
      <c r="A634" s="21"/>
      <c r="B634" s="22"/>
      <c r="C634" s="26"/>
      <c r="D634" s="20"/>
      <c r="E634" s="20"/>
    </row>
    <row r="635" ht="12.45" customHeight="1" spans="1:5">
      <c r="A635" s="21"/>
      <c r="B635" s="22"/>
      <c r="C635" s="26"/>
      <c r="D635" s="20"/>
      <c r="E635" s="20"/>
    </row>
    <row r="636" ht="12.45" customHeight="1" spans="1:5">
      <c r="A636" s="21"/>
      <c r="B636" s="22"/>
      <c r="C636" s="26"/>
      <c r="D636" s="20"/>
      <c r="E636" s="20"/>
    </row>
    <row r="637" ht="12.45" customHeight="1" spans="1:5">
      <c r="A637" s="21"/>
      <c r="B637" s="22"/>
      <c r="C637" s="26"/>
      <c r="D637" s="20"/>
      <c r="E637" s="20"/>
    </row>
    <row r="638" ht="12.45" customHeight="1" spans="1:5">
      <c r="A638" s="21"/>
      <c r="B638" s="22"/>
      <c r="C638" s="26"/>
      <c r="D638" s="20"/>
      <c r="E638" s="20"/>
    </row>
    <row r="639" ht="12.45" customHeight="1" spans="1:5">
      <c r="A639" s="21"/>
      <c r="B639" s="22"/>
      <c r="C639" s="26"/>
      <c r="D639" s="20"/>
      <c r="E639" s="20"/>
    </row>
    <row r="640" ht="12.45" customHeight="1" spans="1:5">
      <c r="A640" s="21"/>
      <c r="B640" s="22"/>
      <c r="C640" s="26"/>
      <c r="D640" s="20"/>
      <c r="E640" s="20"/>
    </row>
    <row r="641" ht="12.45" customHeight="1" spans="1:5">
      <c r="A641" s="21"/>
      <c r="B641" s="22"/>
      <c r="C641" s="26"/>
      <c r="D641" s="20"/>
      <c r="E641" s="20"/>
    </row>
    <row r="642" ht="12.45" customHeight="1" spans="1:5">
      <c r="A642" s="21"/>
      <c r="B642" s="22"/>
      <c r="C642" s="26"/>
      <c r="D642" s="20"/>
      <c r="E642" s="20"/>
    </row>
    <row r="643" ht="12.45" customHeight="1" spans="1:5">
      <c r="A643" s="21"/>
      <c r="B643" s="22"/>
      <c r="C643" s="26"/>
      <c r="D643" s="20"/>
      <c r="E643" s="20"/>
    </row>
    <row r="644" ht="12.45" customHeight="1" spans="1:5">
      <c r="A644" s="21"/>
      <c r="B644" s="22"/>
      <c r="C644" s="26"/>
      <c r="D644" s="20"/>
      <c r="E644" s="20"/>
    </row>
    <row r="645" ht="12.45" customHeight="1" spans="1:5">
      <c r="A645" s="21"/>
      <c r="B645" s="22"/>
      <c r="C645" s="26"/>
      <c r="D645" s="20"/>
      <c r="E645" s="20"/>
    </row>
    <row r="646" ht="12.45" customHeight="1" spans="1:5">
      <c r="A646" s="21"/>
      <c r="B646" s="22"/>
      <c r="C646" s="26"/>
      <c r="D646" s="20"/>
      <c r="E646" s="20"/>
    </row>
    <row r="647" ht="12.45" customHeight="1" spans="1:5">
      <c r="A647" s="21"/>
      <c r="B647" s="22"/>
      <c r="C647" s="26"/>
      <c r="D647" s="20"/>
      <c r="E647" s="20"/>
    </row>
    <row r="648" ht="12.45" customHeight="1" spans="1:5">
      <c r="A648" s="21"/>
      <c r="B648" s="22"/>
      <c r="C648" s="26"/>
      <c r="D648" s="20"/>
      <c r="E648" s="20"/>
    </row>
    <row r="649" ht="12.45" customHeight="1" spans="1:5">
      <c r="A649" s="21"/>
      <c r="B649" s="22"/>
      <c r="C649" s="26"/>
      <c r="D649" s="20"/>
      <c r="E649" s="20"/>
    </row>
    <row r="650" ht="12.45" customHeight="1" spans="1:5">
      <c r="A650" s="21"/>
      <c r="B650" s="22"/>
      <c r="C650" s="26"/>
      <c r="D650" s="20"/>
      <c r="E650" s="20"/>
    </row>
    <row r="651" ht="12.45" customHeight="1" spans="1:5">
      <c r="A651" s="21"/>
      <c r="B651" s="22"/>
      <c r="C651" s="26"/>
      <c r="D651" s="20"/>
      <c r="E651" s="20"/>
    </row>
    <row r="652" ht="12.45" customHeight="1" spans="1:5">
      <c r="A652" s="21"/>
      <c r="B652" s="22"/>
      <c r="C652" s="26"/>
      <c r="D652" s="20"/>
      <c r="E652" s="20"/>
    </row>
    <row r="653" ht="12.45" customHeight="1" spans="1:5">
      <c r="A653" s="21"/>
      <c r="B653" s="22"/>
      <c r="C653" s="26"/>
      <c r="D653" s="20"/>
      <c r="E653" s="20"/>
    </row>
    <row r="654" ht="12.45" customHeight="1" spans="1:5">
      <c r="A654" s="21"/>
      <c r="B654" s="22"/>
      <c r="C654" s="26"/>
      <c r="D654" s="20"/>
      <c r="E654" s="20"/>
    </row>
    <row r="655" ht="12.45" customHeight="1" spans="1:5">
      <c r="A655" s="21"/>
      <c r="B655" s="22"/>
      <c r="C655" s="26"/>
      <c r="D655" s="20"/>
      <c r="E655" s="20"/>
    </row>
    <row r="656" ht="12.45" customHeight="1" spans="1:5">
      <c r="A656" s="21"/>
      <c r="B656" s="22"/>
      <c r="C656" s="26"/>
      <c r="D656" s="20"/>
      <c r="E656" s="20"/>
    </row>
    <row r="657" ht="12.45" customHeight="1" spans="1:5">
      <c r="A657" s="21"/>
      <c r="B657" s="22"/>
      <c r="C657" s="26"/>
      <c r="D657" s="20"/>
      <c r="E657" s="20"/>
    </row>
    <row r="658" ht="12.45" customHeight="1" spans="1:5">
      <c r="A658" s="21"/>
      <c r="B658" s="22"/>
      <c r="C658" s="26"/>
      <c r="D658" s="20"/>
      <c r="E658" s="20"/>
    </row>
    <row r="659" ht="12.45" customHeight="1" spans="1:5">
      <c r="A659" s="21"/>
      <c r="B659" s="22"/>
      <c r="C659" s="26"/>
      <c r="D659" s="20"/>
      <c r="E659" s="20"/>
    </row>
    <row r="660" ht="12.45" customHeight="1" spans="1:5">
      <c r="A660" s="21"/>
      <c r="B660" s="22"/>
      <c r="C660" s="26"/>
      <c r="D660" s="20"/>
      <c r="E660" s="20"/>
    </row>
    <row r="661" ht="12.45" customHeight="1" spans="1:5">
      <c r="A661" s="21"/>
      <c r="B661" s="22"/>
      <c r="C661" s="26"/>
      <c r="D661" s="20"/>
      <c r="E661" s="20"/>
    </row>
    <row r="662" ht="12.45" customHeight="1" spans="1:5">
      <c r="A662" s="21"/>
      <c r="B662" s="22"/>
      <c r="C662" s="26"/>
      <c r="D662" s="20"/>
      <c r="E662" s="20"/>
    </row>
    <row r="663" ht="12.45" customHeight="1" spans="1:5">
      <c r="A663" s="21"/>
      <c r="B663" s="22"/>
      <c r="C663" s="26"/>
      <c r="D663" s="20"/>
      <c r="E663" s="20"/>
    </row>
    <row r="664" ht="12.45" customHeight="1" spans="1:5">
      <c r="A664" s="21"/>
      <c r="B664" s="22"/>
      <c r="C664" s="26"/>
      <c r="D664" s="20"/>
      <c r="E664" s="20"/>
    </row>
    <row r="665" ht="12.45" customHeight="1" spans="1:5">
      <c r="A665" s="21"/>
      <c r="B665" s="22"/>
      <c r="C665" s="26"/>
      <c r="D665" s="20"/>
      <c r="E665" s="20"/>
    </row>
    <row r="666" ht="12.45" customHeight="1" spans="1:5">
      <c r="A666" s="21"/>
      <c r="B666" s="22"/>
      <c r="C666" s="26"/>
      <c r="D666" s="20"/>
      <c r="E666" s="20"/>
    </row>
    <row r="667" ht="12.45" customHeight="1" spans="1:5">
      <c r="A667" s="21"/>
      <c r="B667" s="22"/>
      <c r="C667" s="26"/>
      <c r="D667" s="20"/>
      <c r="E667" s="20"/>
    </row>
    <row r="668" ht="12.45" customHeight="1" spans="1:5">
      <c r="A668" s="21"/>
      <c r="B668" s="22"/>
      <c r="C668" s="26"/>
      <c r="D668" s="20"/>
      <c r="E668" s="20"/>
    </row>
    <row r="669" ht="12.45" customHeight="1" spans="1:5">
      <c r="A669" s="21"/>
      <c r="B669" s="22"/>
      <c r="C669" s="26"/>
      <c r="D669" s="20"/>
      <c r="E669" s="20"/>
    </row>
    <row r="670" ht="12.45" customHeight="1" spans="1:5">
      <c r="A670" s="21"/>
      <c r="B670" s="22"/>
      <c r="C670" s="26"/>
      <c r="D670" s="20"/>
      <c r="E670" s="20"/>
    </row>
    <row r="671" ht="12.45" customHeight="1" spans="1:5">
      <c r="A671" s="21"/>
      <c r="B671" s="22"/>
      <c r="C671" s="26"/>
      <c r="D671" s="20"/>
      <c r="E671" s="20"/>
    </row>
    <row r="672" ht="12.45" customHeight="1" spans="1:5">
      <c r="A672" s="21"/>
      <c r="B672" s="22"/>
      <c r="C672" s="26"/>
      <c r="D672" s="20"/>
      <c r="E672" s="20"/>
    </row>
    <row r="673" ht="12.45" customHeight="1" spans="1:5">
      <c r="A673" s="21"/>
      <c r="B673" s="22"/>
      <c r="C673" s="26"/>
      <c r="D673" s="20"/>
      <c r="E673" s="20"/>
    </row>
    <row r="674" ht="12.45" customHeight="1" spans="1:5">
      <c r="A674" s="21"/>
      <c r="B674" s="22"/>
      <c r="C674" s="26"/>
      <c r="D674" s="20"/>
      <c r="E674" s="20"/>
    </row>
    <row r="675" ht="12.45" customHeight="1" spans="1:5">
      <c r="A675" s="21"/>
      <c r="B675" s="22"/>
      <c r="C675" s="26"/>
      <c r="D675" s="20"/>
      <c r="E675" s="20"/>
    </row>
    <row r="676" ht="12.45" customHeight="1" spans="1:5">
      <c r="A676" s="21"/>
      <c r="B676" s="22"/>
      <c r="C676" s="26"/>
      <c r="D676" s="20"/>
      <c r="E676" s="20"/>
    </row>
    <row r="677" ht="12.45" customHeight="1" spans="1:5">
      <c r="A677" s="21"/>
      <c r="B677" s="22"/>
      <c r="C677" s="26"/>
      <c r="D677" s="20"/>
      <c r="E677" s="20"/>
    </row>
    <row r="678" ht="12.45" customHeight="1" spans="1:5">
      <c r="A678" s="21"/>
      <c r="B678" s="22"/>
      <c r="C678" s="26"/>
      <c r="D678" s="20"/>
      <c r="E678" s="20"/>
    </row>
    <row r="679" ht="12.45" customHeight="1" spans="1:5">
      <c r="A679" s="21"/>
      <c r="B679" s="22"/>
      <c r="C679" s="26"/>
      <c r="D679" s="20"/>
      <c r="E679" s="20"/>
    </row>
    <row r="680" ht="12.45" customHeight="1" spans="1:5">
      <c r="A680" s="21"/>
      <c r="B680" s="22"/>
      <c r="C680" s="26"/>
      <c r="D680" s="20"/>
      <c r="E680" s="20"/>
    </row>
    <row r="681" ht="12.45" customHeight="1" spans="1:5">
      <c r="A681" s="21"/>
      <c r="B681" s="22"/>
      <c r="C681" s="26"/>
      <c r="D681" s="20"/>
      <c r="E681" s="20"/>
    </row>
    <row r="682" ht="12.45" customHeight="1" spans="1:5">
      <c r="A682" s="21"/>
      <c r="B682" s="22"/>
      <c r="C682" s="26"/>
      <c r="D682" s="20"/>
      <c r="E682" s="20"/>
    </row>
    <row r="683" ht="12.45" customHeight="1" spans="1:5">
      <c r="A683" s="21"/>
      <c r="B683" s="22"/>
      <c r="C683" s="26"/>
      <c r="D683" s="20"/>
      <c r="E683" s="20"/>
    </row>
    <row r="684" ht="12.45" customHeight="1" spans="1:5">
      <c r="A684" s="21"/>
      <c r="B684" s="22"/>
      <c r="C684" s="26"/>
      <c r="D684" s="20"/>
      <c r="E684" s="20"/>
    </row>
    <row r="685" ht="12.45" customHeight="1" spans="1:5">
      <c r="A685" s="21"/>
      <c r="B685" s="22"/>
      <c r="C685" s="26"/>
      <c r="D685" s="20"/>
      <c r="E685" s="20"/>
    </row>
    <row r="686" ht="12.45" customHeight="1" spans="1:5">
      <c r="A686" s="21"/>
      <c r="B686" s="22"/>
      <c r="C686" s="26"/>
      <c r="D686" s="20"/>
      <c r="E686" s="20"/>
    </row>
    <row r="687" ht="12.45" customHeight="1" spans="1:5">
      <c r="A687" s="21"/>
      <c r="B687" s="22"/>
      <c r="C687" s="26"/>
      <c r="D687" s="20"/>
      <c r="E687" s="20"/>
    </row>
    <row r="688" ht="12.45" customHeight="1" spans="1:5">
      <c r="A688" s="21"/>
      <c r="B688" s="22"/>
      <c r="C688" s="26"/>
      <c r="D688" s="20"/>
      <c r="E688" s="20"/>
    </row>
    <row r="689" ht="12.45" customHeight="1" spans="1:5">
      <c r="A689" s="21"/>
      <c r="B689" s="22"/>
      <c r="C689" s="26"/>
      <c r="D689" s="20"/>
      <c r="E689" s="20"/>
    </row>
    <row r="690" ht="12.45" customHeight="1" spans="1:5">
      <c r="A690" s="21"/>
      <c r="B690" s="22"/>
      <c r="C690" s="26"/>
      <c r="D690" s="20"/>
      <c r="E690" s="20"/>
    </row>
    <row r="691" ht="12.45" customHeight="1" spans="1:5">
      <c r="A691" s="21"/>
      <c r="B691" s="22"/>
      <c r="C691" s="26"/>
      <c r="D691" s="20"/>
      <c r="E691" s="20"/>
    </row>
    <row r="692" ht="12.45" customHeight="1" spans="1:5">
      <c r="A692" s="21"/>
      <c r="B692" s="22"/>
      <c r="C692" s="26"/>
      <c r="D692" s="20"/>
      <c r="E692" s="20"/>
    </row>
    <row r="693" ht="12.45" customHeight="1" spans="1:5">
      <c r="A693" s="21"/>
      <c r="B693" s="22"/>
      <c r="C693" s="26"/>
      <c r="D693" s="20"/>
      <c r="E693" s="20"/>
    </row>
    <row r="694" ht="12.45" customHeight="1" spans="1:5">
      <c r="A694" s="21"/>
      <c r="B694" s="22"/>
      <c r="C694" s="26"/>
      <c r="D694" s="20"/>
      <c r="E694" s="20"/>
    </row>
    <row r="695" ht="12.45" customHeight="1" spans="1:5">
      <c r="A695" s="21"/>
      <c r="B695" s="22"/>
      <c r="C695" s="26"/>
      <c r="D695" s="20"/>
      <c r="E695" s="20"/>
    </row>
    <row r="696" ht="12.45" customHeight="1" spans="1:5">
      <c r="A696" s="21"/>
      <c r="B696" s="22"/>
      <c r="C696" s="26"/>
      <c r="D696" s="20"/>
      <c r="E696" s="20"/>
    </row>
    <row r="697" ht="12.45" customHeight="1" spans="1:5">
      <c r="A697" s="21"/>
      <c r="B697" s="22"/>
      <c r="C697" s="26"/>
      <c r="D697" s="20"/>
      <c r="E697" s="20"/>
    </row>
    <row r="698" ht="12.45" customHeight="1" spans="1:5">
      <c r="A698" s="21"/>
      <c r="B698" s="22"/>
      <c r="C698" s="26"/>
      <c r="D698" s="20"/>
      <c r="E698" s="20"/>
    </row>
    <row r="699" ht="12.45" customHeight="1" spans="1:5">
      <c r="A699" s="21"/>
      <c r="B699" s="22"/>
      <c r="C699" s="26"/>
      <c r="D699" s="20"/>
      <c r="E699" s="20"/>
    </row>
    <row r="700" ht="12.45" customHeight="1" spans="1:5">
      <c r="A700" s="21"/>
      <c r="B700" s="22"/>
      <c r="C700" s="26"/>
      <c r="D700" s="20"/>
      <c r="E700" s="20"/>
    </row>
    <row r="701" ht="12.45" customHeight="1" spans="1:5">
      <c r="A701" s="21"/>
      <c r="B701" s="22"/>
      <c r="C701" s="26"/>
      <c r="D701" s="20"/>
      <c r="E701" s="20"/>
    </row>
    <row r="702" ht="12.45" customHeight="1" spans="1:5">
      <c r="A702" s="21"/>
      <c r="B702" s="22"/>
      <c r="C702" s="26"/>
      <c r="D702" s="20"/>
      <c r="E702" s="20"/>
    </row>
    <row r="703" ht="12.45" customHeight="1" spans="1:5">
      <c r="A703" s="21"/>
      <c r="B703" s="22"/>
      <c r="C703" s="26"/>
      <c r="D703" s="20"/>
      <c r="E703" s="20"/>
    </row>
    <row r="704" ht="12.45" customHeight="1" spans="1:5">
      <c r="A704" s="21"/>
      <c r="B704" s="22"/>
      <c r="C704" s="26"/>
      <c r="D704" s="20"/>
      <c r="E704" s="20"/>
    </row>
    <row r="705" ht="12.45" customHeight="1" spans="1:5">
      <c r="A705" s="21"/>
      <c r="B705" s="22"/>
      <c r="C705" s="26"/>
      <c r="D705" s="20"/>
      <c r="E705" s="20"/>
    </row>
    <row r="706" ht="12.45" customHeight="1" spans="1:5">
      <c r="A706" s="21"/>
      <c r="B706" s="22"/>
      <c r="C706" s="26"/>
      <c r="D706" s="20"/>
      <c r="E706" s="20"/>
    </row>
    <row r="707" ht="12.45" customHeight="1" spans="1:5">
      <c r="A707" s="21"/>
      <c r="B707" s="22"/>
      <c r="C707" s="26"/>
      <c r="D707" s="20"/>
      <c r="E707" s="20"/>
    </row>
    <row r="708" ht="12.45" customHeight="1" spans="1:5">
      <c r="A708" s="21"/>
      <c r="B708" s="22"/>
      <c r="C708" s="26"/>
      <c r="D708" s="20"/>
      <c r="E708" s="20"/>
    </row>
    <row r="709" ht="12.45" customHeight="1" spans="1:5">
      <c r="A709" s="21"/>
      <c r="B709" s="22"/>
      <c r="C709" s="26"/>
      <c r="D709" s="20"/>
      <c r="E709" s="20"/>
    </row>
    <row r="710" ht="12.45" customHeight="1" spans="1:5">
      <c r="A710" s="21"/>
      <c r="B710" s="22"/>
      <c r="C710" s="26"/>
      <c r="D710" s="20"/>
      <c r="E710" s="20"/>
    </row>
    <row r="711" ht="12.45" customHeight="1" spans="1:5">
      <c r="A711" s="21"/>
      <c r="B711" s="22"/>
      <c r="C711" s="26"/>
      <c r="D711" s="20"/>
      <c r="E711" s="20"/>
    </row>
    <row r="712" ht="12.45" customHeight="1" spans="1:5">
      <c r="A712" s="21"/>
      <c r="B712" s="22"/>
      <c r="C712" s="26"/>
      <c r="D712" s="20"/>
      <c r="E712" s="20"/>
    </row>
    <row r="713" ht="12.45" customHeight="1" spans="1:5">
      <c r="A713" s="21"/>
      <c r="B713" s="22"/>
      <c r="C713" s="26"/>
      <c r="D713" s="20"/>
      <c r="E713" s="20"/>
    </row>
    <row r="714" ht="12.45" customHeight="1" spans="1:5">
      <c r="A714" s="21"/>
      <c r="B714" s="22"/>
      <c r="C714" s="26"/>
      <c r="D714" s="20"/>
      <c r="E714" s="20"/>
    </row>
    <row r="715" ht="12.45" customHeight="1" spans="1:5">
      <c r="A715" s="21"/>
      <c r="B715" s="22"/>
      <c r="C715" s="26"/>
      <c r="D715" s="20"/>
      <c r="E715" s="20"/>
    </row>
    <row r="716" ht="12.45" customHeight="1" spans="1:5">
      <c r="A716" s="21"/>
      <c r="B716" s="22"/>
      <c r="C716" s="26"/>
      <c r="D716" s="20"/>
      <c r="E716" s="20"/>
    </row>
    <row r="717" ht="12.45" customHeight="1" spans="1:5">
      <c r="A717" s="21"/>
      <c r="B717" s="22"/>
      <c r="C717" s="26"/>
      <c r="D717" s="20"/>
      <c r="E717" s="20"/>
    </row>
    <row r="718" ht="12.45" customHeight="1" spans="1:5">
      <c r="A718" s="21"/>
      <c r="B718" s="22"/>
      <c r="C718" s="26"/>
      <c r="D718" s="20"/>
      <c r="E718" s="20"/>
    </row>
    <row r="719" ht="12.45" customHeight="1" spans="1:5">
      <c r="A719" s="21"/>
      <c r="B719" s="22"/>
      <c r="C719" s="26"/>
      <c r="D719" s="20"/>
      <c r="E719" s="20"/>
    </row>
    <row r="720" ht="12.45" customHeight="1" spans="1:5">
      <c r="A720" s="21"/>
      <c r="B720" s="22"/>
      <c r="C720" s="26"/>
      <c r="D720" s="20"/>
      <c r="E720" s="20"/>
    </row>
    <row r="721" ht="12.45" customHeight="1" spans="1:5">
      <c r="A721" s="21"/>
      <c r="B721" s="22"/>
      <c r="C721" s="26"/>
      <c r="D721" s="20"/>
      <c r="E721" s="20"/>
    </row>
    <row r="722" ht="12.45" customHeight="1" spans="1:5">
      <c r="A722" s="21"/>
      <c r="B722" s="22"/>
      <c r="C722" s="26"/>
      <c r="D722" s="20"/>
      <c r="E722" s="20"/>
    </row>
    <row r="723" ht="12.45" customHeight="1" spans="1:5">
      <c r="A723" s="21"/>
      <c r="B723" s="22"/>
      <c r="C723" s="26"/>
      <c r="D723" s="20"/>
      <c r="E723" s="20"/>
    </row>
    <row r="724" ht="12.45" customHeight="1" spans="1:5">
      <c r="A724" s="21"/>
      <c r="B724" s="22"/>
      <c r="C724" s="26"/>
      <c r="D724" s="20"/>
      <c r="E724" s="20"/>
    </row>
    <row r="725" ht="12.45" customHeight="1" spans="1:5">
      <c r="A725" s="21"/>
      <c r="B725" s="22"/>
      <c r="C725" s="26"/>
      <c r="D725" s="20"/>
      <c r="E725" s="20"/>
    </row>
    <row r="726" ht="12.45" customHeight="1" spans="1:5">
      <c r="A726" s="21"/>
      <c r="B726" s="22"/>
      <c r="C726" s="26"/>
      <c r="D726" s="20"/>
      <c r="E726" s="20"/>
    </row>
    <row r="727" ht="12.45" customHeight="1" spans="1:5">
      <c r="A727" s="21"/>
      <c r="B727" s="22"/>
      <c r="C727" s="26"/>
      <c r="D727" s="20"/>
      <c r="E727" s="20"/>
    </row>
    <row r="728" ht="12.45" customHeight="1" spans="1:5">
      <c r="A728" s="21"/>
      <c r="B728" s="22"/>
      <c r="C728" s="26"/>
      <c r="D728" s="20"/>
      <c r="E728" s="20"/>
    </row>
    <row r="729" ht="12.45" customHeight="1" spans="1:5">
      <c r="A729" s="21"/>
      <c r="B729" s="22"/>
      <c r="C729" s="26"/>
      <c r="D729" s="20"/>
      <c r="E729" s="20"/>
    </row>
    <row r="730" ht="12.45" customHeight="1" spans="1:5">
      <c r="A730" s="21"/>
      <c r="B730" s="22"/>
      <c r="C730" s="26"/>
      <c r="D730" s="20"/>
      <c r="E730" s="20"/>
    </row>
    <row r="731" ht="12.45" customHeight="1" spans="1:5">
      <c r="A731" s="21"/>
      <c r="B731" s="22"/>
      <c r="C731" s="26"/>
      <c r="D731" s="20"/>
      <c r="E731" s="20"/>
    </row>
    <row r="732" ht="12.45" customHeight="1" spans="1:5">
      <c r="A732" s="21"/>
      <c r="B732" s="22"/>
      <c r="C732" s="26"/>
      <c r="D732" s="20"/>
      <c r="E732" s="20"/>
    </row>
    <row r="733" ht="12.45" customHeight="1" spans="1:5">
      <c r="A733" s="21"/>
      <c r="B733" s="22"/>
      <c r="C733" s="26"/>
      <c r="D733" s="20"/>
      <c r="E733" s="20"/>
    </row>
    <row r="734" ht="12.45" customHeight="1" spans="1:5">
      <c r="A734" s="21"/>
      <c r="B734" s="22"/>
      <c r="C734" s="26"/>
      <c r="D734" s="20"/>
      <c r="E734" s="20"/>
    </row>
    <row r="735" ht="12.45" customHeight="1" spans="1:5">
      <c r="A735" s="21"/>
      <c r="B735" s="22"/>
      <c r="C735" s="26"/>
      <c r="D735" s="20"/>
      <c r="E735" s="20"/>
    </row>
    <row r="736" ht="12.45" customHeight="1" spans="1:5">
      <c r="A736" s="21"/>
      <c r="B736" s="22"/>
      <c r="C736" s="26"/>
      <c r="D736" s="20"/>
      <c r="E736" s="20"/>
    </row>
    <row r="737" ht="12.45" customHeight="1" spans="1:5">
      <c r="A737" s="21"/>
      <c r="B737" s="22"/>
      <c r="C737" s="26"/>
      <c r="D737" s="20"/>
      <c r="E737" s="20"/>
    </row>
    <row r="738" ht="12.45" customHeight="1" spans="1:5">
      <c r="A738" s="21"/>
      <c r="B738" s="22"/>
      <c r="C738" s="26"/>
      <c r="D738" s="20"/>
      <c r="E738" s="20"/>
    </row>
    <row r="739" ht="12.45" customHeight="1" spans="1:5">
      <c r="A739" s="21"/>
      <c r="B739" s="22"/>
      <c r="C739" s="26"/>
      <c r="D739" s="20"/>
      <c r="E739" s="20"/>
    </row>
    <row r="740" ht="12.45" customHeight="1" spans="1:5">
      <c r="A740" s="21"/>
      <c r="B740" s="22"/>
      <c r="C740" s="26"/>
      <c r="D740" s="20"/>
      <c r="E740" s="20"/>
    </row>
    <row r="741" ht="12.45" customHeight="1" spans="1:5">
      <c r="A741" s="21"/>
      <c r="B741" s="22"/>
      <c r="C741" s="26"/>
      <c r="D741" s="20"/>
      <c r="E741" s="20"/>
    </row>
    <row r="742" ht="12.45" customHeight="1" spans="1:5">
      <c r="A742" s="21"/>
      <c r="B742" s="22"/>
      <c r="C742" s="26"/>
      <c r="D742" s="20"/>
      <c r="E742" s="20"/>
    </row>
    <row r="743" ht="12.45" customHeight="1" spans="1:5">
      <c r="A743" s="21"/>
      <c r="B743" s="22"/>
      <c r="C743" s="26"/>
      <c r="D743" s="20"/>
      <c r="E743" s="20"/>
    </row>
    <row r="744" ht="12.45" customHeight="1" spans="1:5">
      <c r="A744" s="21"/>
      <c r="B744" s="22"/>
      <c r="C744" s="26"/>
      <c r="D744" s="20"/>
      <c r="E744" s="20"/>
    </row>
    <row r="745" ht="12.45" customHeight="1" spans="1:5">
      <c r="A745" s="21"/>
      <c r="B745" s="22"/>
      <c r="C745" s="26"/>
      <c r="D745" s="20"/>
      <c r="E745" s="20"/>
    </row>
    <row r="746" ht="12.45" customHeight="1" spans="1:5">
      <c r="A746" s="21"/>
      <c r="B746" s="22"/>
      <c r="C746" s="26"/>
      <c r="D746" s="20"/>
      <c r="E746" s="20"/>
    </row>
    <row r="747" ht="12.45" customHeight="1" spans="1:5">
      <c r="A747" s="21"/>
      <c r="B747" s="22"/>
      <c r="C747" s="26"/>
      <c r="D747" s="20"/>
      <c r="E747" s="20"/>
    </row>
    <row r="748" ht="12.45" customHeight="1" spans="1:5">
      <c r="A748" s="21"/>
      <c r="B748" s="22"/>
      <c r="C748" s="26"/>
      <c r="D748" s="20"/>
      <c r="E748" s="20"/>
    </row>
    <row r="749" ht="12.45" customHeight="1" spans="1:5">
      <c r="A749" s="21"/>
      <c r="B749" s="22"/>
      <c r="C749" s="26"/>
      <c r="D749" s="20"/>
      <c r="E749" s="20"/>
    </row>
    <row r="750" ht="12.45" customHeight="1" spans="1:5">
      <c r="A750" s="21"/>
      <c r="B750" s="22"/>
      <c r="C750" s="26"/>
      <c r="D750" s="20"/>
      <c r="E750" s="20"/>
    </row>
    <row r="751" ht="12.45" customHeight="1" spans="1:5">
      <c r="A751" s="21"/>
      <c r="B751" s="22"/>
      <c r="C751" s="26"/>
      <c r="D751" s="20"/>
      <c r="E751" s="20"/>
    </row>
    <row r="752" ht="12.45" customHeight="1" spans="1:5">
      <c r="A752" s="21"/>
      <c r="B752" s="22"/>
      <c r="C752" s="26"/>
      <c r="D752" s="20"/>
      <c r="E752" s="20"/>
    </row>
    <row r="753" ht="12.45" customHeight="1" spans="1:5">
      <c r="A753" s="21"/>
      <c r="B753" s="22"/>
      <c r="C753" s="26"/>
      <c r="D753" s="20"/>
      <c r="E753" s="20"/>
    </row>
    <row r="754" ht="12.45" customHeight="1" spans="1:5">
      <c r="A754" s="21"/>
      <c r="B754" s="22"/>
      <c r="C754" s="26"/>
      <c r="D754" s="20"/>
      <c r="E754" s="20"/>
    </row>
    <row r="755" ht="12.45" customHeight="1" spans="1:5">
      <c r="A755" s="21"/>
      <c r="B755" s="22"/>
      <c r="C755" s="26"/>
      <c r="D755" s="20"/>
      <c r="E755" s="20"/>
    </row>
    <row r="756" ht="12.45" customHeight="1" spans="1:5">
      <c r="A756" s="21"/>
      <c r="B756" s="22"/>
      <c r="C756" s="26"/>
      <c r="D756" s="20"/>
      <c r="E756" s="20"/>
    </row>
    <row r="757" ht="12.45" customHeight="1" spans="1:5">
      <c r="A757" s="21"/>
      <c r="B757" s="22"/>
      <c r="C757" s="26"/>
      <c r="D757" s="20"/>
      <c r="E757" s="20"/>
    </row>
    <row r="758" ht="12.45" customHeight="1" spans="1:5">
      <c r="A758" s="21"/>
      <c r="B758" s="22"/>
      <c r="C758" s="26"/>
      <c r="D758" s="20"/>
      <c r="E758" s="20"/>
    </row>
    <row r="759" ht="12.45" customHeight="1" spans="1:5">
      <c r="A759" s="21"/>
      <c r="B759" s="22"/>
      <c r="C759" s="26"/>
      <c r="D759" s="20"/>
      <c r="E759" s="20"/>
    </row>
    <row r="760" ht="12.45" customHeight="1" spans="1:5">
      <c r="A760" s="21"/>
      <c r="B760" s="22"/>
      <c r="C760" s="26"/>
      <c r="D760" s="20"/>
      <c r="E760" s="20"/>
    </row>
    <row r="761" ht="12.45" customHeight="1" spans="1:5">
      <c r="A761" s="21"/>
      <c r="B761" s="22"/>
      <c r="C761" s="26"/>
      <c r="D761" s="20"/>
      <c r="E761" s="20"/>
    </row>
    <row r="762" ht="12.45" customHeight="1" spans="1:5">
      <c r="A762" s="21"/>
      <c r="B762" s="22"/>
      <c r="C762" s="26"/>
      <c r="D762" s="20"/>
      <c r="E762" s="20"/>
    </row>
    <row r="763" ht="12.45" customHeight="1" spans="1:5">
      <c r="A763" s="21"/>
      <c r="B763" s="22"/>
      <c r="C763" s="26"/>
      <c r="D763" s="20"/>
      <c r="E763" s="20"/>
    </row>
    <row r="764" ht="12.45" customHeight="1" spans="1:5">
      <c r="A764" s="21"/>
      <c r="B764" s="22"/>
      <c r="C764" s="26"/>
      <c r="D764" s="20"/>
      <c r="E764" s="20"/>
    </row>
    <row r="765" ht="12.45" customHeight="1" spans="1:5">
      <c r="A765" s="21"/>
      <c r="B765" s="22"/>
      <c r="C765" s="26"/>
      <c r="D765" s="20"/>
      <c r="E765" s="20"/>
    </row>
    <row r="766" ht="12.45" customHeight="1" spans="1:5">
      <c r="A766" s="21"/>
      <c r="B766" s="22"/>
      <c r="C766" s="26"/>
      <c r="D766" s="20"/>
      <c r="E766" s="20"/>
    </row>
    <row r="767" ht="12.45" customHeight="1" spans="1:5">
      <c r="A767" s="21"/>
      <c r="B767" s="22"/>
      <c r="C767" s="26"/>
      <c r="D767" s="20"/>
      <c r="E767" s="20"/>
    </row>
    <row r="768" ht="12.45" customHeight="1" spans="1:5">
      <c r="A768" s="21"/>
      <c r="B768" s="22"/>
      <c r="C768" s="26"/>
      <c r="D768" s="20"/>
      <c r="E768" s="20"/>
    </row>
    <row r="769" ht="12.45" customHeight="1" spans="1:5">
      <c r="A769" s="21"/>
      <c r="B769" s="22"/>
      <c r="C769" s="26"/>
      <c r="D769" s="20"/>
      <c r="E769" s="20"/>
    </row>
    <row r="770" ht="12.45" customHeight="1" spans="1:5">
      <c r="A770" s="21"/>
      <c r="B770" s="22"/>
      <c r="C770" s="26"/>
      <c r="D770" s="20"/>
      <c r="E770" s="20"/>
    </row>
    <row r="771" ht="12.45" customHeight="1" spans="1:5">
      <c r="A771" s="21"/>
      <c r="B771" s="22"/>
      <c r="C771" s="26"/>
      <c r="D771" s="20"/>
      <c r="E771" s="20"/>
    </row>
    <row r="772" ht="12.45" customHeight="1" spans="1:5">
      <c r="A772" s="21"/>
      <c r="B772" s="22"/>
      <c r="C772" s="26"/>
      <c r="D772" s="20"/>
      <c r="E772" s="20"/>
    </row>
    <row r="773" ht="12.45" customHeight="1" spans="1:5">
      <c r="A773" s="21"/>
      <c r="B773" s="22"/>
      <c r="C773" s="26"/>
      <c r="D773" s="20"/>
      <c r="E773" s="20"/>
    </row>
    <row r="774" ht="12.45" customHeight="1" spans="1:5">
      <c r="A774" s="21"/>
      <c r="B774" s="22"/>
      <c r="C774" s="26"/>
      <c r="D774" s="20"/>
      <c r="E774" s="20"/>
    </row>
    <row r="775" ht="12.45" customHeight="1" spans="1:5">
      <c r="A775" s="21"/>
      <c r="B775" s="22"/>
      <c r="C775" s="26"/>
      <c r="D775" s="20"/>
      <c r="E775" s="20"/>
    </row>
    <row r="776" ht="12.45" customHeight="1" spans="1:5">
      <c r="A776" s="21"/>
      <c r="B776" s="22"/>
      <c r="C776" s="26"/>
      <c r="D776" s="20"/>
      <c r="E776" s="20"/>
    </row>
    <row r="777" ht="12.45" customHeight="1" spans="1:5">
      <c r="A777" s="21"/>
      <c r="B777" s="22"/>
      <c r="C777" s="26"/>
      <c r="D777" s="20"/>
      <c r="E777" s="20"/>
    </row>
    <row r="778" ht="12.45" customHeight="1" spans="1:5">
      <c r="A778" s="21"/>
      <c r="B778" s="22"/>
      <c r="C778" s="26"/>
      <c r="D778" s="20"/>
      <c r="E778" s="20"/>
    </row>
    <row r="779" ht="12.45" customHeight="1" spans="1:5">
      <c r="A779" s="21"/>
      <c r="B779" s="22"/>
      <c r="C779" s="26"/>
      <c r="D779" s="20"/>
      <c r="E779" s="20"/>
    </row>
    <row r="780" ht="12.45" customHeight="1" spans="1:5">
      <c r="A780" s="21"/>
      <c r="B780" s="22"/>
      <c r="C780" s="26"/>
      <c r="D780" s="20"/>
      <c r="E780" s="20"/>
    </row>
    <row r="781" ht="12.45" customHeight="1" spans="1:5">
      <c r="A781" s="21"/>
      <c r="B781" s="22"/>
      <c r="C781" s="26"/>
      <c r="D781" s="20"/>
      <c r="E781" s="20"/>
    </row>
    <row r="782" ht="12.45" customHeight="1" spans="1:5">
      <c r="A782" s="21"/>
      <c r="B782" s="22"/>
      <c r="C782" s="26"/>
      <c r="D782" s="20"/>
      <c r="E782" s="20"/>
    </row>
    <row r="783" ht="12.45" customHeight="1" spans="1:5">
      <c r="A783" s="21"/>
      <c r="B783" s="22"/>
      <c r="C783" s="26"/>
      <c r="D783" s="20"/>
      <c r="E783" s="20"/>
    </row>
    <row r="784" ht="12.45" customHeight="1" spans="1:5">
      <c r="A784" s="21"/>
      <c r="B784" s="22"/>
      <c r="C784" s="26"/>
      <c r="D784" s="20"/>
      <c r="E784" s="20"/>
    </row>
    <row r="785" ht="12.45" customHeight="1" spans="1:5">
      <c r="A785" s="21"/>
      <c r="B785" s="22"/>
      <c r="C785" s="26"/>
      <c r="D785" s="20"/>
      <c r="E785" s="20"/>
    </row>
    <row r="786" ht="12.45" customHeight="1" spans="1:5">
      <c r="A786" s="21"/>
      <c r="B786" s="22"/>
      <c r="C786" s="26"/>
      <c r="D786" s="20"/>
      <c r="E786" s="20"/>
    </row>
    <row r="787" ht="12.45" customHeight="1" spans="1:5">
      <c r="A787" s="21"/>
      <c r="B787" s="22"/>
      <c r="C787" s="26"/>
      <c r="D787" s="20"/>
      <c r="E787" s="20"/>
    </row>
    <row r="788" ht="12.45" customHeight="1" spans="1:5">
      <c r="A788" s="21"/>
      <c r="B788" s="22"/>
      <c r="C788" s="26"/>
      <c r="D788" s="20"/>
      <c r="E788" s="20"/>
    </row>
    <row r="789" ht="12.45" customHeight="1" spans="1:5">
      <c r="A789" s="21"/>
      <c r="B789" s="22"/>
      <c r="C789" s="26"/>
      <c r="D789" s="20"/>
      <c r="E789" s="20"/>
    </row>
    <row r="790" ht="12.45" customHeight="1" spans="1:5">
      <c r="A790" s="21"/>
      <c r="B790" s="22"/>
      <c r="C790" s="26"/>
      <c r="D790" s="20"/>
      <c r="E790" s="20"/>
    </row>
    <row r="791" ht="12.45" customHeight="1" spans="1:5">
      <c r="A791" s="21"/>
      <c r="B791" s="22"/>
      <c r="C791" s="26"/>
      <c r="D791" s="20"/>
      <c r="E791" s="20"/>
    </row>
    <row r="792" ht="12.45" customHeight="1" spans="1:5">
      <c r="A792" s="21"/>
      <c r="B792" s="22"/>
      <c r="C792" s="26"/>
      <c r="D792" s="20"/>
      <c r="E792" s="20"/>
    </row>
    <row r="793" ht="12.45" customHeight="1" spans="1:5">
      <c r="A793" s="21"/>
      <c r="B793" s="22"/>
      <c r="C793" s="26"/>
      <c r="D793" s="20"/>
      <c r="E793" s="20"/>
    </row>
    <row r="794" ht="12.45" customHeight="1" spans="1:5">
      <c r="A794" s="21"/>
      <c r="B794" s="22"/>
      <c r="C794" s="26"/>
      <c r="D794" s="20"/>
      <c r="E794" s="20"/>
    </row>
    <row r="795" ht="12.45" customHeight="1" spans="1:5">
      <c r="A795" s="21"/>
      <c r="B795" s="22"/>
      <c r="C795" s="26"/>
      <c r="D795" s="20"/>
      <c r="E795" s="20"/>
    </row>
    <row r="796" ht="12.45" customHeight="1" spans="1:5">
      <c r="A796" s="21"/>
      <c r="B796" s="22"/>
      <c r="C796" s="26"/>
      <c r="D796" s="20"/>
      <c r="E796" s="20"/>
    </row>
    <row r="797" ht="12.45" customHeight="1" spans="1:5">
      <c r="A797" s="21"/>
      <c r="B797" s="22"/>
      <c r="C797" s="26"/>
      <c r="D797" s="20"/>
      <c r="E797" s="20"/>
    </row>
    <row r="798" ht="12.45" customHeight="1" spans="1:5">
      <c r="A798" s="21"/>
      <c r="B798" s="22"/>
      <c r="C798" s="26"/>
      <c r="D798" s="20"/>
      <c r="E798" s="20"/>
    </row>
    <row r="799" ht="12.45" customHeight="1" spans="1:5">
      <c r="A799" s="21"/>
      <c r="B799" s="22"/>
      <c r="C799" s="26"/>
      <c r="D799" s="20"/>
      <c r="E799" s="20"/>
    </row>
    <row r="800" ht="12.45" customHeight="1" spans="1:5">
      <c r="A800" s="21"/>
      <c r="B800" s="22"/>
      <c r="C800" s="26"/>
      <c r="D800" s="20"/>
      <c r="E800" s="20"/>
    </row>
    <row r="801" ht="12.45" customHeight="1" spans="1:5">
      <c r="A801" s="21"/>
      <c r="B801" s="22"/>
      <c r="C801" s="26"/>
      <c r="D801" s="20"/>
      <c r="E801" s="20"/>
    </row>
    <row r="802" ht="12.45" customHeight="1" spans="1:5">
      <c r="A802" s="21"/>
      <c r="B802" s="22"/>
      <c r="C802" s="26"/>
      <c r="D802" s="20"/>
      <c r="E802" s="20"/>
    </row>
    <row r="803" ht="12.45" customHeight="1" spans="1:5">
      <c r="A803" s="21"/>
      <c r="B803" s="22"/>
      <c r="C803" s="26"/>
      <c r="D803" s="20"/>
      <c r="E803" s="20"/>
    </row>
    <row r="804" ht="12.45" customHeight="1" spans="1:5">
      <c r="A804" s="21"/>
      <c r="B804" s="22"/>
      <c r="C804" s="26"/>
      <c r="D804" s="20"/>
      <c r="E804" s="20"/>
    </row>
    <row r="805" ht="12.45" customHeight="1" spans="1:5">
      <c r="A805" s="21"/>
      <c r="B805" s="22"/>
      <c r="C805" s="26"/>
      <c r="D805" s="20"/>
      <c r="E805" s="20"/>
    </row>
    <row r="806" ht="12.45" customHeight="1" spans="1:5">
      <c r="A806" s="21"/>
      <c r="B806" s="22"/>
      <c r="C806" s="26"/>
      <c r="D806" s="20"/>
      <c r="E806" s="20"/>
    </row>
    <row r="807" ht="12.45" customHeight="1" spans="1:5">
      <c r="A807" s="21"/>
      <c r="B807" s="22"/>
      <c r="C807" s="26"/>
      <c r="D807" s="20"/>
      <c r="E807" s="20"/>
    </row>
    <row r="808" ht="12.45" customHeight="1" spans="1:5">
      <c r="A808" s="21"/>
      <c r="B808" s="22"/>
      <c r="C808" s="26"/>
      <c r="D808" s="20"/>
      <c r="E808" s="20"/>
    </row>
    <row r="809" ht="12.45" customHeight="1" spans="1:5">
      <c r="A809" s="21"/>
      <c r="B809" s="22"/>
      <c r="C809" s="26"/>
      <c r="D809" s="20"/>
      <c r="E809" s="20"/>
    </row>
    <row r="810" ht="12.45" customHeight="1" spans="1:5">
      <c r="A810" s="21"/>
      <c r="B810" s="22"/>
      <c r="C810" s="26"/>
      <c r="D810" s="20"/>
      <c r="E810" s="20"/>
    </row>
    <row r="811" ht="12.45" customHeight="1" spans="1:5">
      <c r="A811" s="21"/>
      <c r="B811" s="22"/>
      <c r="C811" s="26"/>
      <c r="D811" s="20"/>
      <c r="E811" s="20"/>
    </row>
    <row r="812" ht="12.45" customHeight="1" spans="1:5">
      <c r="A812" s="21"/>
      <c r="B812" s="22"/>
      <c r="C812" s="26"/>
      <c r="D812" s="20"/>
      <c r="E812" s="20"/>
    </row>
    <row r="813" ht="12.45" customHeight="1" spans="1:5">
      <c r="A813" s="21"/>
      <c r="B813" s="22"/>
      <c r="C813" s="26"/>
      <c r="D813" s="20"/>
      <c r="E813" s="20"/>
    </row>
    <row r="814" ht="12.45" customHeight="1" spans="1:5">
      <c r="A814" s="21"/>
      <c r="B814" s="22"/>
      <c r="C814" s="26"/>
      <c r="D814" s="20"/>
      <c r="E814" s="20"/>
    </row>
    <row r="815" ht="12.45" customHeight="1" spans="1:5">
      <c r="A815" s="21"/>
      <c r="B815" s="22"/>
      <c r="C815" s="26"/>
      <c r="D815" s="20"/>
      <c r="E815" s="20"/>
    </row>
    <row r="816" ht="12.45" customHeight="1" spans="1:5">
      <c r="A816" s="21"/>
      <c r="B816" s="22"/>
      <c r="C816" s="26"/>
      <c r="D816" s="20"/>
      <c r="E816" s="20"/>
    </row>
    <row r="817" ht="12.45" customHeight="1" spans="1:5">
      <c r="A817" s="21"/>
      <c r="B817" s="22"/>
      <c r="C817" s="26"/>
      <c r="D817" s="20"/>
      <c r="E817" s="20"/>
    </row>
    <row r="818" ht="12.45" customHeight="1" spans="1:5">
      <c r="A818" s="21"/>
      <c r="B818" s="22"/>
      <c r="C818" s="26"/>
      <c r="D818" s="20"/>
      <c r="E818" s="20"/>
    </row>
    <row r="819" ht="12.45" customHeight="1" spans="1:5">
      <c r="A819" s="21"/>
      <c r="B819" s="22"/>
      <c r="C819" s="26"/>
      <c r="D819" s="20"/>
      <c r="E819" s="20"/>
    </row>
    <row r="820" ht="12.45" customHeight="1" spans="1:5">
      <c r="A820" s="21"/>
      <c r="B820" s="22"/>
      <c r="C820" s="26"/>
      <c r="D820" s="20"/>
      <c r="E820" s="20"/>
    </row>
    <row r="821" ht="12.45" customHeight="1" spans="1:5">
      <c r="A821" s="21"/>
      <c r="B821" s="22"/>
      <c r="C821" s="26"/>
      <c r="D821" s="20"/>
      <c r="E821" s="20"/>
    </row>
    <row r="822" ht="12.45" customHeight="1" spans="1:5">
      <c r="A822" s="21"/>
      <c r="B822" s="22"/>
      <c r="C822" s="26"/>
      <c r="D822" s="20"/>
      <c r="E822" s="20"/>
    </row>
    <row r="823" ht="12.45" customHeight="1" spans="1:5">
      <c r="A823" s="21"/>
      <c r="B823" s="22"/>
      <c r="C823" s="26"/>
      <c r="D823" s="20"/>
      <c r="E823" s="20"/>
    </row>
    <row r="824" ht="12.45" customHeight="1" spans="1:5">
      <c r="A824" s="21"/>
      <c r="B824" s="22"/>
      <c r="C824" s="26"/>
      <c r="D824" s="20"/>
      <c r="E824" s="20"/>
    </row>
    <row r="825" ht="12.45" customHeight="1" spans="1:5">
      <c r="A825" s="21"/>
      <c r="B825" s="22"/>
      <c r="C825" s="26"/>
      <c r="D825" s="20"/>
      <c r="E825" s="20"/>
    </row>
    <row r="826" ht="12.45" customHeight="1" spans="1:5">
      <c r="A826" s="21"/>
      <c r="B826" s="22"/>
      <c r="C826" s="26"/>
      <c r="D826" s="20"/>
      <c r="E826" s="20"/>
    </row>
    <row r="827" ht="12.45" customHeight="1" spans="1:5">
      <c r="A827" s="21"/>
      <c r="B827" s="22"/>
      <c r="C827" s="26"/>
      <c r="D827" s="20"/>
      <c r="E827" s="20"/>
    </row>
    <row r="828" ht="12.45" customHeight="1" spans="1:5">
      <c r="A828" s="21"/>
      <c r="B828" s="22"/>
      <c r="C828" s="26"/>
      <c r="D828" s="20"/>
      <c r="E828" s="20"/>
    </row>
    <row r="829" ht="12.45" customHeight="1" spans="1:5">
      <c r="A829" s="21"/>
      <c r="B829" s="22"/>
      <c r="C829" s="26"/>
      <c r="D829" s="20"/>
      <c r="E829" s="20"/>
    </row>
    <row r="830" ht="12.45" customHeight="1" spans="1:5">
      <c r="A830" s="21"/>
      <c r="B830" s="22"/>
      <c r="C830" s="26"/>
      <c r="D830" s="20"/>
      <c r="E830" s="20"/>
    </row>
    <row r="831" ht="12.45" customHeight="1" spans="1:5">
      <c r="A831" s="21"/>
      <c r="B831" s="22"/>
      <c r="C831" s="26"/>
      <c r="D831" s="20"/>
      <c r="E831" s="20"/>
    </row>
    <row r="832" ht="12.45" customHeight="1" spans="1:5">
      <c r="A832" s="21"/>
      <c r="B832" s="22"/>
      <c r="C832" s="26"/>
      <c r="D832" s="20"/>
      <c r="E832" s="20"/>
    </row>
    <row r="833" ht="12.45" customHeight="1" spans="1:5">
      <c r="A833" s="21"/>
      <c r="B833" s="22"/>
      <c r="C833" s="26"/>
      <c r="D833" s="20"/>
      <c r="E833" s="20"/>
    </row>
    <row r="834" ht="12.45" customHeight="1" spans="1:5">
      <c r="A834" s="21"/>
      <c r="B834" s="22"/>
      <c r="C834" s="26"/>
      <c r="D834" s="20"/>
      <c r="E834" s="20"/>
    </row>
    <row r="835" ht="12.45" customHeight="1" spans="1:5">
      <c r="A835" s="21"/>
      <c r="B835" s="22"/>
      <c r="C835" s="26"/>
      <c r="D835" s="20"/>
      <c r="E835" s="20"/>
    </row>
    <row r="836" ht="12.45" customHeight="1" spans="1:5">
      <c r="A836" s="21"/>
      <c r="B836" s="22"/>
      <c r="C836" s="26"/>
      <c r="D836" s="20"/>
      <c r="E836" s="20"/>
    </row>
    <row r="837" ht="12.45" customHeight="1" spans="1:5">
      <c r="A837" s="21"/>
      <c r="B837" s="22"/>
      <c r="C837" s="26"/>
      <c r="D837" s="20"/>
      <c r="E837" s="20"/>
    </row>
    <row r="838" ht="12.45" customHeight="1" spans="1:5">
      <c r="A838" s="21"/>
      <c r="B838" s="22"/>
      <c r="C838" s="26"/>
      <c r="D838" s="20"/>
      <c r="E838" s="20"/>
    </row>
    <row r="839" ht="12.45" customHeight="1" spans="1:5">
      <c r="A839" s="21"/>
      <c r="B839" s="22"/>
      <c r="C839" s="26"/>
      <c r="D839" s="20"/>
      <c r="E839" s="20"/>
    </row>
    <row r="840" ht="12.45" customHeight="1" spans="1:5">
      <c r="A840" s="21"/>
      <c r="B840" s="22"/>
      <c r="C840" s="26"/>
      <c r="D840" s="20"/>
      <c r="E840" s="20"/>
    </row>
    <row r="841" ht="12.45" customHeight="1" spans="1:5">
      <c r="A841" s="21"/>
      <c r="B841" s="22"/>
      <c r="C841" s="26"/>
      <c r="D841" s="20"/>
      <c r="E841" s="20"/>
    </row>
    <row r="842" ht="12.45" customHeight="1" spans="1:5">
      <c r="A842" s="21"/>
      <c r="B842" s="22"/>
      <c r="C842" s="26"/>
      <c r="D842" s="20"/>
      <c r="E842" s="20"/>
    </row>
    <row r="843" ht="12.45" customHeight="1" spans="1:5">
      <c r="A843" s="21"/>
      <c r="B843" s="22"/>
      <c r="C843" s="26"/>
      <c r="D843" s="20"/>
      <c r="E843" s="20"/>
    </row>
    <row r="844" ht="12.45" customHeight="1" spans="1:5">
      <c r="A844" s="21"/>
      <c r="B844" s="22"/>
      <c r="C844" s="26"/>
      <c r="D844" s="20"/>
      <c r="E844" s="20"/>
    </row>
    <row r="845" ht="12.45" customHeight="1" spans="1:5">
      <c r="A845" s="21"/>
      <c r="B845" s="22"/>
      <c r="C845" s="26"/>
      <c r="D845" s="20"/>
      <c r="E845" s="20"/>
    </row>
    <row r="846" ht="12.45" customHeight="1" spans="1:5">
      <c r="A846" s="21"/>
      <c r="B846" s="22"/>
      <c r="C846" s="26"/>
      <c r="D846" s="20"/>
      <c r="E846" s="20"/>
    </row>
    <row r="847" ht="12.45" customHeight="1" spans="1:5">
      <c r="A847" s="21"/>
      <c r="B847" s="22"/>
      <c r="C847" s="26"/>
      <c r="D847" s="20"/>
      <c r="E847" s="20"/>
    </row>
    <row r="848" ht="12.45" customHeight="1" spans="1:5">
      <c r="A848" s="21"/>
      <c r="B848" s="22"/>
      <c r="C848" s="26"/>
      <c r="D848" s="20"/>
      <c r="E848" s="20"/>
    </row>
    <row r="849" ht="12.45" customHeight="1" spans="1:5">
      <c r="A849" s="21"/>
      <c r="B849" s="22"/>
      <c r="C849" s="26"/>
      <c r="D849" s="20"/>
      <c r="E849" s="20"/>
    </row>
    <row r="850" ht="12.45" customHeight="1" spans="1:5">
      <c r="A850" s="21"/>
      <c r="B850" s="22"/>
      <c r="C850" s="26"/>
      <c r="D850" s="20"/>
      <c r="E850" s="20"/>
    </row>
    <row r="851" ht="12.45" customHeight="1" spans="1:5">
      <c r="A851" s="21"/>
      <c r="B851" s="22"/>
      <c r="C851" s="26"/>
      <c r="D851" s="20"/>
      <c r="E851" s="20"/>
    </row>
    <row r="852" ht="12.45" customHeight="1" spans="1:5">
      <c r="A852" s="21"/>
      <c r="B852" s="22"/>
      <c r="C852" s="26"/>
      <c r="D852" s="20"/>
      <c r="E852" s="20"/>
    </row>
    <row r="853" ht="12.45" customHeight="1" spans="1:5">
      <c r="A853" s="21"/>
      <c r="B853" s="22"/>
      <c r="C853" s="26"/>
      <c r="D853" s="20"/>
      <c r="E853" s="20"/>
    </row>
    <row r="854" ht="12.45" customHeight="1" spans="1:5">
      <c r="A854" s="21"/>
      <c r="B854" s="22"/>
      <c r="C854" s="26"/>
      <c r="D854" s="20"/>
      <c r="E854" s="20"/>
    </row>
    <row r="855" ht="12.45" customHeight="1" spans="1:5">
      <c r="A855" s="21"/>
      <c r="B855" s="22"/>
      <c r="C855" s="26"/>
      <c r="D855" s="20"/>
      <c r="E855" s="20"/>
    </row>
    <row r="856" ht="12.45" customHeight="1" spans="1:5">
      <c r="A856" s="21"/>
      <c r="B856" s="22"/>
      <c r="C856" s="26"/>
      <c r="D856" s="20"/>
      <c r="E856" s="20"/>
    </row>
    <row r="857" ht="12.45" customHeight="1" spans="1:5">
      <c r="A857" s="21"/>
      <c r="B857" s="22"/>
      <c r="C857" s="26"/>
      <c r="D857" s="20"/>
      <c r="E857" s="20"/>
    </row>
    <row r="858" ht="12.45" customHeight="1" spans="1:5">
      <c r="A858" s="21"/>
      <c r="B858" s="22"/>
      <c r="C858" s="26"/>
      <c r="D858" s="20"/>
      <c r="E858" s="20"/>
    </row>
    <row r="859" ht="12.45" customHeight="1" spans="1:5">
      <c r="A859" s="21"/>
      <c r="B859" s="22"/>
      <c r="C859" s="26"/>
      <c r="D859" s="20"/>
      <c r="E859" s="20"/>
    </row>
    <row r="860" ht="12.45" customHeight="1" spans="1:5">
      <c r="A860" s="21"/>
      <c r="B860" s="22"/>
      <c r="C860" s="26"/>
      <c r="D860" s="20"/>
      <c r="E860" s="20"/>
    </row>
    <row r="861" ht="12.45" customHeight="1" spans="1:5">
      <c r="A861" s="21"/>
      <c r="B861" s="22"/>
      <c r="C861" s="26"/>
      <c r="D861" s="20"/>
      <c r="E861" s="20"/>
    </row>
    <row r="862" ht="12.45" customHeight="1" spans="1:5">
      <c r="A862" s="21"/>
      <c r="B862" s="22"/>
      <c r="C862" s="26"/>
      <c r="D862" s="20"/>
      <c r="E862" s="20"/>
    </row>
    <row r="863" ht="12.45" customHeight="1" spans="1:5">
      <c r="A863" s="21"/>
      <c r="B863" s="22"/>
      <c r="C863" s="26"/>
      <c r="D863" s="20"/>
      <c r="E863" s="20"/>
    </row>
    <row r="864" ht="12.45" customHeight="1" spans="1:5">
      <c r="A864" s="21"/>
      <c r="B864" s="22"/>
      <c r="C864" s="26"/>
      <c r="D864" s="20"/>
      <c r="E864" s="20"/>
    </row>
    <row r="865" ht="12.45" customHeight="1" spans="1:5">
      <c r="A865" s="21"/>
      <c r="B865" s="22"/>
      <c r="C865" s="26"/>
      <c r="D865" s="20"/>
      <c r="E865" s="20"/>
    </row>
    <row r="866" ht="12.45" customHeight="1" spans="1:5">
      <c r="A866" s="21"/>
      <c r="B866" s="22"/>
      <c r="C866" s="26"/>
      <c r="D866" s="20"/>
      <c r="E866" s="20"/>
    </row>
    <row r="867" ht="12.45" customHeight="1" spans="1:5">
      <c r="A867" s="21"/>
      <c r="B867" s="22"/>
      <c r="C867" s="26"/>
      <c r="D867" s="20"/>
      <c r="E867" s="20"/>
    </row>
    <row r="868" ht="12.45" customHeight="1" spans="1:5">
      <c r="A868" s="21"/>
      <c r="B868" s="22"/>
      <c r="C868" s="26"/>
      <c r="D868" s="20"/>
      <c r="E868" s="20"/>
    </row>
    <row r="869" ht="12.45" customHeight="1" spans="1:5">
      <c r="A869" s="21"/>
      <c r="B869" s="22"/>
      <c r="C869" s="26"/>
      <c r="D869" s="20"/>
      <c r="E869" s="20"/>
    </row>
    <row r="870" ht="12.45" customHeight="1" spans="1:5">
      <c r="A870" s="21"/>
      <c r="B870" s="22"/>
      <c r="C870" s="26"/>
      <c r="D870" s="20"/>
      <c r="E870" s="20"/>
    </row>
    <row r="871" ht="12.45" customHeight="1" spans="1:5">
      <c r="A871" s="21"/>
      <c r="B871" s="22"/>
      <c r="C871" s="26"/>
      <c r="D871" s="20"/>
      <c r="E871" s="20"/>
    </row>
    <row r="872" ht="12.45" customHeight="1" spans="1:5">
      <c r="A872" s="21"/>
      <c r="B872" s="22"/>
      <c r="C872" s="26"/>
      <c r="D872" s="20"/>
      <c r="E872" s="20"/>
    </row>
    <row r="873" ht="12.45" customHeight="1" spans="1:5">
      <c r="A873" s="21"/>
      <c r="B873" s="22"/>
      <c r="C873" s="26"/>
      <c r="D873" s="20"/>
      <c r="E873" s="20"/>
    </row>
    <row r="874" ht="12.45" customHeight="1" spans="1:5">
      <c r="A874" s="21"/>
      <c r="B874" s="22"/>
      <c r="C874" s="26"/>
      <c r="D874" s="20"/>
      <c r="E874" s="20"/>
    </row>
    <row r="875" ht="12.45" customHeight="1" spans="1:5">
      <c r="A875" s="21"/>
      <c r="B875" s="22"/>
      <c r="C875" s="26"/>
      <c r="D875" s="20"/>
      <c r="E875" s="20"/>
    </row>
    <row r="876" ht="12.45" customHeight="1" spans="1:5">
      <c r="A876" s="21"/>
      <c r="B876" s="22"/>
      <c r="C876" s="26"/>
      <c r="D876" s="20"/>
      <c r="E876" s="20"/>
    </row>
    <row r="877" ht="12.45" customHeight="1" spans="1:5">
      <c r="A877" s="21"/>
      <c r="B877" s="22"/>
      <c r="C877" s="26"/>
      <c r="D877" s="20"/>
      <c r="E877" s="20"/>
    </row>
    <row r="878" ht="12.45" customHeight="1" spans="1:5">
      <c r="A878" s="21"/>
      <c r="B878" s="22"/>
      <c r="C878" s="26"/>
      <c r="D878" s="20"/>
      <c r="E878" s="20"/>
    </row>
    <row r="879" ht="12.45" customHeight="1" spans="1:5">
      <c r="A879" s="21"/>
      <c r="B879" s="22"/>
      <c r="C879" s="26"/>
      <c r="D879" s="20"/>
      <c r="E879" s="20"/>
    </row>
    <row r="880" ht="12.45" customHeight="1" spans="1:5">
      <c r="A880" s="21"/>
      <c r="B880" s="22"/>
      <c r="C880" s="26"/>
      <c r="D880" s="20"/>
      <c r="E880" s="20"/>
    </row>
    <row r="881" ht="12.45" customHeight="1" spans="1:5">
      <c r="A881" s="21"/>
      <c r="B881" s="22"/>
      <c r="C881" s="26"/>
      <c r="D881" s="20"/>
      <c r="E881" s="20"/>
    </row>
    <row r="882" ht="12.45" customHeight="1" spans="1:5">
      <c r="A882" s="21"/>
      <c r="B882" s="22"/>
      <c r="C882" s="26"/>
      <c r="D882" s="20"/>
      <c r="E882" s="20"/>
    </row>
    <row r="883" ht="12.45" customHeight="1" spans="1:5">
      <c r="A883" s="21"/>
      <c r="B883" s="22"/>
      <c r="C883" s="26"/>
      <c r="D883" s="20"/>
      <c r="E883" s="20"/>
    </row>
    <row r="884" ht="12.45" customHeight="1" spans="1:5">
      <c r="A884" s="21"/>
      <c r="B884" s="22"/>
      <c r="C884" s="26"/>
      <c r="D884" s="20"/>
      <c r="E884" s="20"/>
    </row>
    <row r="885" ht="12.45" customHeight="1" spans="1:5">
      <c r="A885" s="21"/>
      <c r="B885" s="22"/>
      <c r="C885" s="26"/>
      <c r="D885" s="20"/>
      <c r="E885" s="20"/>
    </row>
    <row r="886" ht="12.45" customHeight="1" spans="1:5">
      <c r="A886" s="21"/>
      <c r="B886" s="22"/>
      <c r="C886" s="26"/>
      <c r="D886" s="20"/>
      <c r="E886" s="20"/>
    </row>
    <row r="887" ht="12.45" customHeight="1" spans="1:5">
      <c r="A887" s="21"/>
      <c r="B887" s="22"/>
      <c r="C887" s="26"/>
      <c r="D887" s="20"/>
      <c r="E887" s="20"/>
    </row>
    <row r="888" ht="12.45" customHeight="1" spans="1:5">
      <c r="A888" s="21"/>
      <c r="B888" s="22"/>
      <c r="C888" s="26"/>
      <c r="D888" s="20"/>
      <c r="E888" s="20"/>
    </row>
    <row r="889" ht="12.45" customHeight="1" spans="1:5">
      <c r="A889" s="21"/>
      <c r="B889" s="22"/>
      <c r="C889" s="26"/>
      <c r="D889" s="20"/>
      <c r="E889" s="20"/>
    </row>
    <row r="890" ht="12.45" customHeight="1" spans="1:5">
      <c r="A890" s="21"/>
      <c r="B890" s="22"/>
      <c r="C890" s="26"/>
      <c r="D890" s="20"/>
      <c r="E890" s="20"/>
    </row>
    <row r="891" ht="12.45" customHeight="1" spans="1:5">
      <c r="A891" s="21"/>
      <c r="B891" s="22"/>
      <c r="C891" s="26"/>
      <c r="D891" s="20"/>
      <c r="E891" s="20"/>
    </row>
    <row r="892" ht="12.45" customHeight="1" spans="1:5">
      <c r="A892" s="21"/>
      <c r="B892" s="22"/>
      <c r="C892" s="26"/>
      <c r="D892" s="20"/>
      <c r="E892" s="20"/>
    </row>
    <row r="893" ht="12.45" customHeight="1" spans="1:5">
      <c r="A893" s="21"/>
      <c r="B893" s="22"/>
      <c r="C893" s="26"/>
      <c r="D893" s="20"/>
      <c r="E893" s="20"/>
    </row>
    <row r="894" ht="12.45" customHeight="1" spans="1:5">
      <c r="A894" s="21"/>
      <c r="B894" s="22"/>
      <c r="C894" s="26"/>
      <c r="D894" s="20"/>
      <c r="E894" s="20"/>
    </row>
    <row r="895" ht="12.45" customHeight="1" spans="1:5">
      <c r="A895" s="21"/>
      <c r="B895" s="22"/>
      <c r="C895" s="26"/>
      <c r="D895" s="20"/>
      <c r="E895" s="20"/>
    </row>
    <row r="896" ht="12.45" customHeight="1" spans="1:5">
      <c r="A896" s="21"/>
      <c r="B896" s="22"/>
      <c r="C896" s="26"/>
      <c r="D896" s="20"/>
      <c r="E896" s="20"/>
    </row>
    <row r="897" ht="12.45" customHeight="1" spans="1:5">
      <c r="A897" s="21"/>
      <c r="B897" s="22"/>
      <c r="C897" s="26"/>
      <c r="D897" s="20"/>
      <c r="E897" s="20"/>
    </row>
    <row r="898" ht="12.45" customHeight="1" spans="1:5">
      <c r="A898" s="21"/>
      <c r="B898" s="22"/>
      <c r="C898" s="26"/>
      <c r="D898" s="20"/>
      <c r="E898" s="20"/>
    </row>
    <row r="899" ht="12.45" customHeight="1" spans="1:5">
      <c r="A899" s="21"/>
      <c r="B899" s="22"/>
      <c r="C899" s="26"/>
      <c r="D899" s="20"/>
      <c r="E899" s="20"/>
    </row>
    <row r="900" ht="12.45" customHeight="1" spans="1:5">
      <c r="A900" s="21"/>
      <c r="B900" s="22"/>
      <c r="C900" s="26"/>
      <c r="D900" s="20"/>
      <c r="E900" s="20"/>
    </row>
    <row r="901" ht="12.45" customHeight="1" spans="1:5">
      <c r="A901" s="21"/>
      <c r="B901" s="22"/>
      <c r="C901" s="26"/>
      <c r="D901" s="20"/>
      <c r="E901" s="20"/>
    </row>
    <row r="902" ht="12.45" customHeight="1" spans="1:5">
      <c r="A902" s="21"/>
      <c r="B902" s="22"/>
      <c r="C902" s="26"/>
      <c r="D902" s="20"/>
      <c r="E902" s="20"/>
    </row>
    <row r="903" ht="12.45" customHeight="1" spans="1:5">
      <c r="A903" s="21"/>
      <c r="B903" s="22"/>
      <c r="C903" s="26"/>
      <c r="D903" s="20"/>
      <c r="E903" s="20"/>
    </row>
    <row r="904" ht="12.45" customHeight="1" spans="1:5">
      <c r="A904" s="21"/>
      <c r="B904" s="22"/>
      <c r="C904" s="26"/>
      <c r="D904" s="20"/>
      <c r="E904" s="20"/>
    </row>
    <row r="905" ht="12.45" customHeight="1" spans="1:5">
      <c r="A905" s="21"/>
      <c r="B905" s="22"/>
      <c r="C905" s="26"/>
      <c r="D905" s="20"/>
      <c r="E905" s="20"/>
    </row>
    <row r="906" ht="12.45" customHeight="1" spans="1:5">
      <c r="A906" s="21"/>
      <c r="B906" s="22"/>
      <c r="C906" s="26"/>
      <c r="D906" s="20"/>
      <c r="E906" s="20"/>
    </row>
    <row r="907" ht="12.45" customHeight="1" spans="1:5">
      <c r="A907" s="21"/>
      <c r="B907" s="22"/>
      <c r="C907" s="26"/>
      <c r="D907" s="20"/>
      <c r="E907" s="20"/>
    </row>
    <row r="908" ht="12.45" customHeight="1" spans="1:5">
      <c r="A908" s="21"/>
      <c r="B908" s="22"/>
      <c r="C908" s="26"/>
      <c r="D908" s="20"/>
      <c r="E908" s="20"/>
    </row>
    <row r="909" ht="12.45" customHeight="1" spans="1:5">
      <c r="A909" s="21"/>
      <c r="B909" s="22"/>
      <c r="C909" s="26"/>
      <c r="D909" s="20"/>
      <c r="E909" s="20"/>
    </row>
    <row r="910" ht="12.45" customHeight="1" spans="1:5">
      <c r="A910" s="21"/>
      <c r="B910" s="22"/>
      <c r="C910" s="26"/>
      <c r="D910" s="20"/>
      <c r="E910" s="20"/>
    </row>
    <row r="911" ht="12.45" customHeight="1" spans="1:5">
      <c r="A911" s="21"/>
      <c r="B911" s="22"/>
      <c r="C911" s="26"/>
      <c r="D911" s="20"/>
      <c r="E911" s="20"/>
    </row>
    <row r="912" ht="12.45" customHeight="1" spans="1:5">
      <c r="A912" s="21"/>
      <c r="B912" s="22"/>
      <c r="C912" s="26"/>
      <c r="D912" s="20"/>
      <c r="E912" s="20"/>
    </row>
    <row r="913" ht="12.45" customHeight="1" spans="1:5">
      <c r="A913" s="21"/>
      <c r="B913" s="22"/>
      <c r="C913" s="26"/>
      <c r="D913" s="20"/>
      <c r="E913" s="20"/>
    </row>
    <row r="914" ht="12.45" customHeight="1" spans="1:5">
      <c r="A914" s="21"/>
      <c r="B914" s="22"/>
      <c r="C914" s="26"/>
      <c r="D914" s="20"/>
      <c r="E914" s="20"/>
    </row>
    <row r="915" ht="12.45" customHeight="1" spans="1:5">
      <c r="A915" s="21"/>
      <c r="B915" s="22"/>
      <c r="C915" s="26"/>
      <c r="D915" s="20"/>
      <c r="E915" s="20"/>
    </row>
    <row r="916" ht="12.45" customHeight="1" spans="1:5">
      <c r="A916" s="21"/>
      <c r="B916" s="22"/>
      <c r="C916" s="26"/>
      <c r="D916" s="20"/>
      <c r="E916" s="20"/>
    </row>
    <row r="917" ht="12.45" customHeight="1" spans="1:5">
      <c r="A917" s="21"/>
      <c r="B917" s="22"/>
      <c r="C917" s="26"/>
      <c r="D917" s="20"/>
      <c r="E917" s="20"/>
    </row>
    <row r="918" ht="12.45" customHeight="1" spans="1:5">
      <c r="A918" s="21"/>
      <c r="B918" s="22"/>
      <c r="C918" s="26"/>
      <c r="D918" s="20"/>
      <c r="E918" s="20"/>
    </row>
    <row r="919" ht="12.45" customHeight="1" spans="1:5">
      <c r="A919" s="21"/>
      <c r="B919" s="22"/>
      <c r="C919" s="26"/>
      <c r="D919" s="20"/>
      <c r="E919" s="20"/>
    </row>
    <row r="920" ht="12.45" customHeight="1" spans="1:5">
      <c r="A920" s="21"/>
      <c r="B920" s="22"/>
      <c r="C920" s="26"/>
      <c r="D920" s="20"/>
      <c r="E920" s="20"/>
    </row>
    <row r="921" ht="12.45" customHeight="1" spans="1:5">
      <c r="A921" s="21"/>
      <c r="B921" s="22"/>
      <c r="C921" s="26"/>
      <c r="D921" s="20"/>
      <c r="E921" s="20"/>
    </row>
    <row r="922" ht="12.45" customHeight="1" spans="1:5">
      <c r="A922" s="21"/>
      <c r="B922" s="22"/>
      <c r="C922" s="26"/>
      <c r="D922" s="20"/>
      <c r="E922" s="20"/>
    </row>
    <row r="923" ht="12.45" customHeight="1" spans="1:5">
      <c r="A923" s="21"/>
      <c r="B923" s="22"/>
      <c r="C923" s="26"/>
      <c r="D923" s="20"/>
      <c r="E923" s="20"/>
    </row>
    <row r="924" ht="12.45" customHeight="1" spans="1:5">
      <c r="A924" s="21"/>
      <c r="B924" s="22"/>
      <c r="C924" s="26"/>
      <c r="D924" s="20"/>
      <c r="E924" s="20"/>
    </row>
    <row r="925" ht="12.45" customHeight="1" spans="1:5">
      <c r="A925" s="21"/>
      <c r="B925" s="22"/>
      <c r="C925" s="26"/>
      <c r="D925" s="20"/>
      <c r="E925" s="20"/>
    </row>
    <row r="926" ht="12.45" customHeight="1" spans="1:5">
      <c r="A926" s="21"/>
      <c r="B926" s="22"/>
      <c r="C926" s="26"/>
      <c r="D926" s="20"/>
      <c r="E926" s="20"/>
    </row>
    <row r="927" ht="12.45" customHeight="1" spans="1:5">
      <c r="A927" s="21"/>
      <c r="B927" s="22"/>
      <c r="C927" s="26"/>
      <c r="D927" s="20"/>
      <c r="E927" s="20"/>
    </row>
    <row r="928" ht="12.45" customHeight="1" spans="1:5">
      <c r="A928" s="21"/>
      <c r="B928" s="22"/>
      <c r="C928" s="26"/>
      <c r="D928" s="20"/>
      <c r="E928" s="20"/>
    </row>
    <row r="929" ht="12.45" customHeight="1" spans="1:5">
      <c r="A929" s="21"/>
      <c r="B929" s="22"/>
      <c r="C929" s="26"/>
      <c r="D929" s="20"/>
      <c r="E929" s="20"/>
    </row>
    <row r="930" ht="12.45" customHeight="1" spans="1:5">
      <c r="A930" s="21"/>
      <c r="B930" s="22"/>
      <c r="C930" s="26"/>
      <c r="D930" s="20"/>
      <c r="E930" s="20"/>
    </row>
    <row r="931" ht="12.45" customHeight="1" spans="1:5">
      <c r="A931" s="21"/>
      <c r="B931" s="22"/>
      <c r="C931" s="26"/>
      <c r="D931" s="20"/>
      <c r="E931" s="20"/>
    </row>
    <row r="932" ht="12.45" customHeight="1" spans="1:5">
      <c r="A932" s="21"/>
      <c r="B932" s="22"/>
      <c r="C932" s="26"/>
      <c r="D932" s="20"/>
      <c r="E932" s="20"/>
    </row>
    <row r="933" ht="12.45" customHeight="1" spans="1:5">
      <c r="A933" s="21"/>
      <c r="B933" s="22"/>
      <c r="C933" s="26"/>
      <c r="D933" s="20"/>
      <c r="E933" s="20"/>
    </row>
    <row r="934" ht="12.45" customHeight="1" spans="1:5">
      <c r="A934" s="21"/>
      <c r="B934" s="22"/>
      <c r="C934" s="26"/>
      <c r="D934" s="20"/>
      <c r="E934" s="20"/>
    </row>
    <row r="935" ht="12.45" customHeight="1" spans="1:5">
      <c r="A935" s="21"/>
      <c r="B935" s="22"/>
      <c r="C935" s="26"/>
      <c r="D935" s="20"/>
      <c r="E935" s="20"/>
    </row>
    <row r="936" ht="12.45" customHeight="1" spans="1:5">
      <c r="A936" s="21"/>
      <c r="B936" s="22"/>
      <c r="C936" s="26"/>
      <c r="D936" s="20"/>
      <c r="E936" s="20"/>
    </row>
    <row r="937" ht="12.45" customHeight="1" spans="1:5">
      <c r="A937" s="21"/>
      <c r="B937" s="22"/>
      <c r="C937" s="26"/>
      <c r="D937" s="20"/>
      <c r="E937" s="20"/>
    </row>
    <row r="938" ht="12.45" customHeight="1" spans="1:5">
      <c r="A938" s="21"/>
      <c r="B938" s="22"/>
      <c r="C938" s="26"/>
      <c r="D938" s="20"/>
      <c r="E938" s="20"/>
    </row>
    <row r="939" ht="12.45" customHeight="1" spans="1:5">
      <c r="A939" s="21"/>
      <c r="B939" s="22"/>
      <c r="C939" s="26"/>
      <c r="D939" s="20"/>
      <c r="E939" s="20"/>
    </row>
    <row r="940" ht="12.45" customHeight="1" spans="1:5">
      <c r="A940" s="21"/>
      <c r="B940" s="22"/>
      <c r="C940" s="26"/>
      <c r="D940" s="20"/>
      <c r="E940" s="20"/>
    </row>
    <row r="941" ht="12.45" customHeight="1" spans="1:5">
      <c r="A941" s="21"/>
      <c r="B941" s="22"/>
      <c r="C941" s="26"/>
      <c r="D941" s="20"/>
      <c r="E941" s="20"/>
    </row>
    <row r="942" ht="12.45" customHeight="1" spans="1:5">
      <c r="A942" s="21"/>
      <c r="B942" s="22"/>
      <c r="C942" s="26"/>
      <c r="D942" s="20"/>
      <c r="E942" s="20"/>
    </row>
    <row r="943" ht="12.45" customHeight="1" spans="1:5">
      <c r="A943" s="21"/>
      <c r="B943" s="22"/>
      <c r="C943" s="26"/>
      <c r="D943" s="20"/>
      <c r="E943" s="20"/>
    </row>
    <row r="944" ht="12.45" customHeight="1" spans="1:5">
      <c r="A944" s="21"/>
      <c r="B944" s="22"/>
      <c r="C944" s="26"/>
      <c r="D944" s="20"/>
      <c r="E944" s="20"/>
    </row>
    <row r="945" ht="12.45" customHeight="1" spans="1:5">
      <c r="A945" s="21"/>
      <c r="B945" s="22"/>
      <c r="C945" s="26"/>
      <c r="D945" s="20"/>
      <c r="E945" s="20"/>
    </row>
    <row r="946" ht="12.45" customHeight="1" spans="1:5">
      <c r="A946" s="21"/>
      <c r="B946" s="22"/>
      <c r="C946" s="26"/>
      <c r="D946" s="20"/>
      <c r="E946" s="20"/>
    </row>
    <row r="947" ht="12.45" customHeight="1" spans="1:5">
      <c r="A947" s="21"/>
      <c r="B947" s="22"/>
      <c r="C947" s="26"/>
      <c r="D947" s="20"/>
      <c r="E947" s="20"/>
    </row>
    <row r="948" ht="12.45" customHeight="1" spans="1:5">
      <c r="A948" s="21"/>
      <c r="B948" s="22"/>
      <c r="C948" s="26"/>
      <c r="D948" s="20"/>
      <c r="E948" s="20"/>
    </row>
    <row r="949" ht="12.45" customHeight="1" spans="1:5">
      <c r="A949" s="21"/>
      <c r="B949" s="22"/>
      <c r="C949" s="26"/>
      <c r="D949" s="20"/>
      <c r="E949" s="20"/>
    </row>
    <row r="950" ht="12.45" customHeight="1" spans="1:5">
      <c r="A950" s="21"/>
      <c r="B950" s="22"/>
      <c r="C950" s="26"/>
      <c r="D950" s="20"/>
      <c r="E950" s="20"/>
    </row>
    <row r="951" ht="12.45" customHeight="1" spans="1:5">
      <c r="A951" s="21"/>
      <c r="B951" s="22"/>
      <c r="C951" s="26"/>
      <c r="D951" s="20"/>
      <c r="E951" s="20"/>
    </row>
    <row r="952" ht="12.45" customHeight="1" spans="1:5">
      <c r="A952" s="21"/>
      <c r="B952" s="22"/>
      <c r="C952" s="26"/>
      <c r="D952" s="20"/>
      <c r="E952" s="20"/>
    </row>
    <row r="953" ht="12.45" customHeight="1" spans="1:5">
      <c r="A953" s="21"/>
      <c r="B953" s="22"/>
      <c r="C953" s="26"/>
      <c r="D953" s="20"/>
      <c r="E953" s="20"/>
    </row>
    <row r="954" ht="12.45" customHeight="1" spans="1:5">
      <c r="A954" s="21"/>
      <c r="B954" s="22"/>
      <c r="C954" s="26"/>
      <c r="D954" s="20"/>
      <c r="E954" s="20"/>
    </row>
    <row r="955" ht="12.45" customHeight="1" spans="1:5">
      <c r="A955" s="21"/>
      <c r="B955" s="22"/>
      <c r="C955" s="26"/>
      <c r="D955" s="20"/>
      <c r="E955" s="20"/>
    </row>
    <row r="956" ht="12.45" customHeight="1" spans="1:5">
      <c r="A956" s="21"/>
      <c r="B956" s="22"/>
      <c r="C956" s="26"/>
      <c r="D956" s="20"/>
      <c r="E956" s="20"/>
    </row>
    <row r="957" ht="12.45" customHeight="1" spans="1:5">
      <c r="A957" s="21"/>
      <c r="B957" s="22"/>
      <c r="C957" s="26"/>
      <c r="D957" s="20"/>
      <c r="E957" s="20"/>
    </row>
    <row r="958" ht="12.45" customHeight="1" spans="1:5">
      <c r="A958" s="21"/>
      <c r="B958" s="22"/>
      <c r="C958" s="26"/>
      <c r="D958" s="20"/>
      <c r="E958" s="20"/>
    </row>
    <row r="959" ht="12.45" customHeight="1" spans="1:5">
      <c r="A959" s="21"/>
      <c r="B959" s="22"/>
      <c r="C959" s="26"/>
      <c r="D959" s="20"/>
      <c r="E959" s="20"/>
    </row>
    <row r="960" ht="12.45" customHeight="1" spans="1:5">
      <c r="A960" s="21"/>
      <c r="B960" s="22"/>
      <c r="C960" s="26"/>
      <c r="D960" s="20"/>
      <c r="E960" s="20"/>
    </row>
    <row r="961" ht="12.45" customHeight="1" spans="1:5">
      <c r="A961" s="21"/>
      <c r="B961" s="22"/>
      <c r="C961" s="26"/>
      <c r="D961" s="20"/>
      <c r="E961" s="20"/>
    </row>
    <row r="962" ht="12.45" customHeight="1" spans="1:5">
      <c r="A962" s="21"/>
      <c r="B962" s="22"/>
      <c r="C962" s="26"/>
      <c r="D962" s="20"/>
      <c r="E962" s="20"/>
    </row>
    <row r="963" ht="12.45" customHeight="1" spans="1:5">
      <c r="A963" s="21"/>
      <c r="B963" s="22"/>
      <c r="C963" s="26"/>
      <c r="D963" s="20"/>
      <c r="E963" s="20"/>
    </row>
    <row r="964" ht="12.45" customHeight="1" spans="1:5">
      <c r="A964" s="21"/>
      <c r="B964" s="22"/>
      <c r="C964" s="26"/>
      <c r="D964" s="20"/>
      <c r="E964" s="20"/>
    </row>
    <row r="965" ht="12.45" customHeight="1" spans="1:5">
      <c r="A965" s="21"/>
      <c r="B965" s="22"/>
      <c r="C965" s="26"/>
      <c r="D965" s="20"/>
      <c r="E965" s="20"/>
    </row>
    <row r="966" ht="12.45" customHeight="1" spans="1:5">
      <c r="A966" s="21"/>
      <c r="B966" s="22"/>
      <c r="C966" s="26"/>
      <c r="D966" s="20"/>
      <c r="E966" s="20"/>
    </row>
    <row r="967" ht="12.45" customHeight="1" spans="1:5">
      <c r="A967" s="21"/>
      <c r="B967" s="22"/>
      <c r="C967" s="26"/>
      <c r="D967" s="20"/>
      <c r="E967" s="20"/>
    </row>
    <row r="968" ht="12.45" customHeight="1" spans="1:5">
      <c r="A968" s="21"/>
      <c r="B968" s="22"/>
      <c r="C968" s="26"/>
      <c r="D968" s="20"/>
      <c r="E968" s="20"/>
    </row>
    <row r="969" ht="12.45" customHeight="1" spans="1:5">
      <c r="A969" s="21"/>
      <c r="B969" s="22"/>
      <c r="C969" s="26"/>
      <c r="D969" s="20"/>
      <c r="E969" s="20"/>
    </row>
    <row r="970" ht="12.45" customHeight="1" spans="1:5">
      <c r="A970" s="21"/>
      <c r="B970" s="22"/>
      <c r="C970" s="26"/>
      <c r="D970" s="20"/>
      <c r="E970" s="20"/>
    </row>
    <row r="971" ht="12.45" customHeight="1" spans="1:5">
      <c r="A971" s="21"/>
      <c r="B971" s="22"/>
      <c r="C971" s="26"/>
      <c r="D971" s="20"/>
      <c r="E971" s="20"/>
    </row>
    <row r="972" ht="12.45" customHeight="1" spans="1:5">
      <c r="A972" s="21"/>
      <c r="B972" s="22"/>
      <c r="C972" s="26"/>
      <c r="D972" s="20"/>
      <c r="E972" s="20"/>
    </row>
    <row r="973" ht="12.45" customHeight="1" spans="1:5">
      <c r="A973" s="21"/>
      <c r="B973" s="22"/>
      <c r="C973" s="26"/>
      <c r="D973" s="20"/>
      <c r="E973" s="20"/>
    </row>
    <row r="974" ht="12.45" customHeight="1" spans="1:5">
      <c r="A974" s="21"/>
      <c r="B974" s="22"/>
      <c r="C974" s="26"/>
      <c r="D974" s="20"/>
      <c r="E974" s="20"/>
    </row>
    <row r="975" ht="12.45" customHeight="1" spans="1:5">
      <c r="A975" s="21"/>
      <c r="B975" s="22"/>
      <c r="C975" s="26"/>
      <c r="D975" s="20"/>
      <c r="E975" s="20"/>
    </row>
    <row r="976" ht="12.45" customHeight="1" spans="1:5">
      <c r="A976" s="21"/>
      <c r="B976" s="22"/>
      <c r="C976" s="26"/>
      <c r="D976" s="20"/>
      <c r="E976" s="20"/>
    </row>
    <row r="977" ht="12.45" customHeight="1" spans="1:5">
      <c r="A977" s="21"/>
      <c r="B977" s="22"/>
      <c r="C977" s="26"/>
      <c r="D977" s="20"/>
      <c r="E977" s="20"/>
    </row>
    <row r="978" ht="12.45" customHeight="1" spans="1:5">
      <c r="A978" s="21"/>
      <c r="B978" s="22"/>
      <c r="C978" s="26"/>
      <c r="D978" s="20"/>
      <c r="E978" s="20"/>
    </row>
    <row r="979" ht="12.45" customHeight="1" spans="1:5">
      <c r="A979" s="21"/>
      <c r="B979" s="22"/>
      <c r="C979" s="26"/>
      <c r="D979" s="20"/>
      <c r="E979" s="20"/>
    </row>
    <row r="980" ht="12.45" customHeight="1" spans="1:5">
      <c r="A980" s="21"/>
      <c r="B980" s="22"/>
      <c r="C980" s="26"/>
      <c r="D980" s="20"/>
      <c r="E980" s="20"/>
    </row>
    <row r="981" ht="12.45" customHeight="1" spans="1:5">
      <c r="A981" s="21"/>
      <c r="B981" s="22"/>
      <c r="C981" s="26"/>
      <c r="D981" s="20"/>
      <c r="E981" s="20"/>
    </row>
    <row r="982" ht="12.45" customHeight="1" spans="1:5">
      <c r="A982" s="21"/>
      <c r="B982" s="22"/>
      <c r="C982" s="26"/>
      <c r="D982" s="20"/>
      <c r="E982" s="20"/>
    </row>
    <row r="983" ht="12.45" customHeight="1" spans="1:5">
      <c r="A983" s="21"/>
      <c r="B983" s="22"/>
      <c r="C983" s="26"/>
      <c r="D983" s="20"/>
      <c r="E983" s="20"/>
    </row>
    <row r="984" ht="12.45" customHeight="1" spans="1:5">
      <c r="A984" s="21"/>
      <c r="B984" s="22"/>
      <c r="C984" s="26"/>
      <c r="D984" s="20"/>
      <c r="E984" s="20"/>
    </row>
    <row r="985" ht="12.45" customHeight="1" spans="1:5">
      <c r="A985" s="21"/>
      <c r="B985" s="22"/>
      <c r="C985" s="26"/>
      <c r="D985" s="20"/>
      <c r="E985" s="20"/>
    </row>
    <row r="986" ht="12.45" customHeight="1" spans="1:5">
      <c r="A986" s="21"/>
      <c r="B986" s="22"/>
      <c r="C986" s="26"/>
      <c r="D986" s="20"/>
      <c r="E986" s="20"/>
    </row>
    <row r="987" ht="12.45" customHeight="1" spans="1:5">
      <c r="A987" s="21"/>
      <c r="B987" s="22"/>
      <c r="C987" s="26"/>
      <c r="D987" s="20"/>
      <c r="E987" s="20"/>
    </row>
    <row r="988" ht="12.45" customHeight="1" spans="1:5">
      <c r="A988" s="21"/>
      <c r="B988" s="22"/>
      <c r="C988" s="26"/>
      <c r="D988" s="20"/>
      <c r="E988" s="20"/>
    </row>
    <row r="989" ht="12.45" customHeight="1" spans="1:5">
      <c r="A989" s="21"/>
      <c r="B989" s="22"/>
      <c r="C989" s="26"/>
      <c r="D989" s="20"/>
      <c r="E989" s="20"/>
    </row>
    <row r="990" ht="12.45" customHeight="1" spans="1:5">
      <c r="A990" s="21"/>
      <c r="B990" s="22"/>
      <c r="C990" s="26"/>
      <c r="D990" s="20"/>
      <c r="E990" s="20"/>
    </row>
    <row r="991" ht="12.45" customHeight="1" spans="1:5">
      <c r="A991" s="21"/>
      <c r="B991" s="22"/>
      <c r="C991" s="26"/>
      <c r="D991" s="20"/>
      <c r="E991" s="20"/>
    </row>
    <row r="992" ht="12.45" customHeight="1" spans="1:5">
      <c r="A992" s="21"/>
      <c r="B992" s="22"/>
      <c r="C992" s="26"/>
      <c r="D992" s="20"/>
      <c r="E992" s="20"/>
    </row>
    <row r="993" ht="12.45" customHeight="1" spans="1:5">
      <c r="A993" s="21"/>
      <c r="B993" s="22"/>
      <c r="C993" s="26"/>
      <c r="D993" s="20"/>
      <c r="E993" s="20"/>
    </row>
    <row r="994" ht="12.45" customHeight="1" spans="1:5">
      <c r="A994" s="21"/>
      <c r="B994" s="22"/>
      <c r="C994" s="26"/>
      <c r="D994" s="20"/>
      <c r="E994" s="20"/>
    </row>
    <row r="995" ht="12.45" customHeight="1" spans="1:5">
      <c r="A995" s="21"/>
      <c r="B995" s="22"/>
      <c r="C995" s="26"/>
      <c r="D995" s="20"/>
      <c r="E995" s="20"/>
    </row>
    <row r="996" ht="12.45" customHeight="1" spans="1:5">
      <c r="A996" s="21"/>
      <c r="B996" s="22"/>
      <c r="C996" s="26"/>
      <c r="D996" s="20"/>
      <c r="E996" s="20"/>
    </row>
    <row r="997" ht="12.45" customHeight="1" spans="1:5">
      <c r="A997" s="21"/>
      <c r="B997" s="22"/>
      <c r="C997" s="26"/>
      <c r="D997" s="20"/>
      <c r="E997" s="20"/>
    </row>
    <row r="998" ht="12.45" customHeight="1" spans="1:5">
      <c r="A998" s="21"/>
      <c r="B998" s="22"/>
      <c r="C998" s="26"/>
      <c r="D998" s="20"/>
      <c r="E998" s="20"/>
    </row>
    <row r="999" ht="12.45" customHeight="1" spans="1:5">
      <c r="A999" s="21"/>
      <c r="B999" s="22"/>
      <c r="C999" s="26"/>
      <c r="D999" s="20"/>
      <c r="E999" s="20"/>
    </row>
    <row r="1000" ht="12.45" customHeight="1" spans="1:5">
      <c r="A1000" s="21"/>
      <c r="B1000" s="22"/>
      <c r="C1000" s="26"/>
      <c r="D1000" s="20"/>
      <c r="E1000" s="20"/>
    </row>
  </sheetData>
  <mergeCells count="25">
    <mergeCell ref="A2:A25"/>
    <mergeCell ref="A26:A60"/>
    <mergeCell ref="A61:A78"/>
    <mergeCell ref="A79:A93"/>
    <mergeCell ref="A94:A99"/>
    <mergeCell ref="B2:B7"/>
    <mergeCell ref="B8:B12"/>
    <mergeCell ref="B13:B16"/>
    <mergeCell ref="B17:B22"/>
    <mergeCell ref="B23:B25"/>
    <mergeCell ref="B26:B30"/>
    <mergeCell ref="B31:B35"/>
    <mergeCell ref="B36:B42"/>
    <mergeCell ref="B43:B54"/>
    <mergeCell ref="B55:B56"/>
    <mergeCell ref="B57:B60"/>
    <mergeCell ref="B61:B65"/>
    <mergeCell ref="B66:B73"/>
    <mergeCell ref="B74:B78"/>
    <mergeCell ref="B80:B84"/>
    <mergeCell ref="B85:B88"/>
    <mergeCell ref="B89:B91"/>
    <mergeCell ref="B92:B93"/>
    <mergeCell ref="B95:B96"/>
    <mergeCell ref="B97:B99"/>
  </mergeCells>
  <pageMargins left="0.7" right="0.7" top="0.75" bottom="0.75" header="0.3" footer="0.3"/>
  <pageSetup paperSize="1" orientation="portrait"/>
  <headerFooter>
    <oddFooter>&amp;C&amp;"Helvetica Neue,Regular"&amp;12&amp;K000000&amp;P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000"/>
  <sheetViews>
    <sheetView showGridLines="0" workbookViewId="0">
      <selection activeCell="A1" sqref="A1"/>
    </sheetView>
  </sheetViews>
  <sheetFormatPr defaultColWidth="14.4444444444444" defaultRowHeight="15" customHeight="1" outlineLevelCol="4"/>
  <cols>
    <col min="1" max="1" width="14.4444444444444" style="1" customWidth="1"/>
    <col min="2" max="2" width="59.3333333333333" style="1" customWidth="1"/>
    <col min="3" max="3" width="11" style="1" customWidth="1"/>
    <col min="4" max="4" width="117.444444444444" style="1" customWidth="1"/>
    <col min="5" max="6" width="14.4444444444444" style="1" customWidth="1"/>
    <col min="7" max="16384" width="14.4444444444444" style="1"/>
  </cols>
  <sheetData>
    <row r="1" customHeight="1" spans="1:5">
      <c r="A1" s="2" t="s">
        <v>2002</v>
      </c>
      <c r="B1" s="3" t="s">
        <v>2003</v>
      </c>
      <c r="C1" s="4" t="s">
        <v>2004</v>
      </c>
      <c r="D1" s="4" t="s">
        <v>2005</v>
      </c>
      <c r="E1" s="5"/>
    </row>
    <row r="2" customHeight="1" spans="1:5">
      <c r="A2" s="6" t="s">
        <v>2006</v>
      </c>
      <c r="B2" s="7" t="s">
        <v>2007</v>
      </c>
      <c r="C2" s="8" t="s">
        <v>2218</v>
      </c>
      <c r="D2" s="9" t="s">
        <v>2009</v>
      </c>
      <c r="E2" s="5"/>
    </row>
    <row r="3" customHeight="1" spans="1:5">
      <c r="A3" s="10"/>
      <c r="B3" s="11"/>
      <c r="C3" s="8" t="s">
        <v>2219</v>
      </c>
      <c r="D3" s="9" t="s">
        <v>2009</v>
      </c>
      <c r="E3" s="5"/>
    </row>
    <row r="4" customHeight="1" spans="1:5">
      <c r="A4" s="11"/>
      <c r="B4" s="11"/>
      <c r="C4" s="8" t="s">
        <v>2220</v>
      </c>
      <c r="D4" s="9" t="s">
        <v>2012</v>
      </c>
      <c r="E4" s="5"/>
    </row>
    <row r="5" customHeight="1" spans="1:5">
      <c r="A5" s="11"/>
      <c r="B5" s="11"/>
      <c r="C5" s="8" t="s">
        <v>2221</v>
      </c>
      <c r="D5" s="9" t="s">
        <v>2014</v>
      </c>
      <c r="E5" s="5"/>
    </row>
    <row r="6" customHeight="1" spans="1:5">
      <c r="A6" s="11"/>
      <c r="B6" s="11"/>
      <c r="C6" s="8" t="s">
        <v>2222</v>
      </c>
      <c r="D6" s="9" t="s">
        <v>2016</v>
      </c>
      <c r="E6" s="5"/>
    </row>
    <row r="7" customHeight="1" spans="1:5">
      <c r="A7" s="11"/>
      <c r="B7" s="12"/>
      <c r="C7" s="8" t="s">
        <v>2223</v>
      </c>
      <c r="D7" s="9" t="s">
        <v>2018</v>
      </c>
      <c r="E7" s="5"/>
    </row>
    <row r="8" customHeight="1" spans="1:5">
      <c r="A8" s="11"/>
      <c r="B8" s="7" t="s">
        <v>2019</v>
      </c>
      <c r="C8" s="8" t="s">
        <v>2224</v>
      </c>
      <c r="D8" s="9" t="s">
        <v>2021</v>
      </c>
      <c r="E8" s="5"/>
    </row>
    <row r="9" customHeight="1" spans="1:5">
      <c r="A9" s="11"/>
      <c r="B9" s="11"/>
      <c r="C9" s="8" t="s">
        <v>2225</v>
      </c>
      <c r="D9" s="9" t="s">
        <v>2023</v>
      </c>
      <c r="E9" s="5"/>
    </row>
    <row r="10" customHeight="1" spans="1:5">
      <c r="A10" s="11"/>
      <c r="B10" s="11"/>
      <c r="C10" s="8" t="s">
        <v>2226</v>
      </c>
      <c r="D10" s="9" t="s">
        <v>2025</v>
      </c>
      <c r="E10" s="5"/>
    </row>
    <row r="11" customHeight="1" spans="1:5">
      <c r="A11" s="11"/>
      <c r="B11" s="11"/>
      <c r="C11" s="8" t="s">
        <v>2227</v>
      </c>
      <c r="D11" s="9" t="s">
        <v>2027</v>
      </c>
      <c r="E11" s="5"/>
    </row>
    <row r="12" customHeight="1" spans="1:5">
      <c r="A12" s="11"/>
      <c r="B12" s="12"/>
      <c r="C12" s="8" t="s">
        <v>2228</v>
      </c>
      <c r="D12" s="9" t="s">
        <v>2029</v>
      </c>
      <c r="E12" s="5"/>
    </row>
    <row r="13" customHeight="1" spans="1:5">
      <c r="A13" s="11"/>
      <c r="B13" s="7" t="s">
        <v>2030</v>
      </c>
      <c r="C13" s="8" t="s">
        <v>2229</v>
      </c>
      <c r="D13" s="9" t="s">
        <v>2032</v>
      </c>
      <c r="E13" s="5"/>
    </row>
    <row r="14" customHeight="1" spans="1:5">
      <c r="A14" s="11"/>
      <c r="B14" s="11"/>
      <c r="C14" s="8" t="s">
        <v>2230</v>
      </c>
      <c r="D14" s="9" t="s">
        <v>2034</v>
      </c>
      <c r="E14" s="5"/>
    </row>
    <row r="15" customHeight="1" spans="1:5">
      <c r="A15" s="11"/>
      <c r="B15" s="11"/>
      <c r="C15" s="8" t="s">
        <v>2231</v>
      </c>
      <c r="D15" s="9" t="s">
        <v>2036</v>
      </c>
      <c r="E15" s="5"/>
    </row>
    <row r="16" customHeight="1" spans="1:5">
      <c r="A16" s="11"/>
      <c r="B16" s="12"/>
      <c r="C16" s="8" t="s">
        <v>2232</v>
      </c>
      <c r="D16" s="9" t="s">
        <v>2038</v>
      </c>
      <c r="E16" s="5"/>
    </row>
    <row r="17" customHeight="1" spans="1:5">
      <c r="A17" s="11"/>
      <c r="B17" s="7" t="s">
        <v>2039</v>
      </c>
      <c r="C17" s="8" t="s">
        <v>2233</v>
      </c>
      <c r="D17" s="9" t="s">
        <v>2041</v>
      </c>
      <c r="E17" s="5"/>
    </row>
    <row r="18" customHeight="1" spans="1:5">
      <c r="A18" s="11"/>
      <c r="B18" s="11"/>
      <c r="C18" s="8" t="s">
        <v>2234</v>
      </c>
      <c r="D18" s="9" t="s">
        <v>2043</v>
      </c>
      <c r="E18" s="5"/>
    </row>
    <row r="19" customHeight="1" spans="1:5">
      <c r="A19" s="11"/>
      <c r="B19" s="11"/>
      <c r="C19" s="8" t="s">
        <v>2235</v>
      </c>
      <c r="D19" s="9" t="s">
        <v>2045</v>
      </c>
      <c r="E19" s="5"/>
    </row>
    <row r="20" customHeight="1" spans="1:5">
      <c r="A20" s="11"/>
      <c r="B20" s="11"/>
      <c r="C20" s="8" t="s">
        <v>2236</v>
      </c>
      <c r="D20" s="9" t="s">
        <v>2047</v>
      </c>
      <c r="E20" s="5"/>
    </row>
    <row r="21" customHeight="1" spans="1:5">
      <c r="A21" s="11"/>
      <c r="B21" s="11"/>
      <c r="C21" s="8" t="s">
        <v>2237</v>
      </c>
      <c r="D21" s="9" t="s">
        <v>2049</v>
      </c>
      <c r="E21" s="5"/>
    </row>
    <row r="22" customHeight="1" spans="1:5">
      <c r="A22" s="11"/>
      <c r="B22" s="12"/>
      <c r="C22" s="8" t="s">
        <v>2238</v>
      </c>
      <c r="D22" s="9" t="s">
        <v>2051</v>
      </c>
      <c r="E22" s="5"/>
    </row>
    <row r="23" customHeight="1" spans="1:5">
      <c r="A23" s="11"/>
      <c r="B23" s="7" t="s">
        <v>2052</v>
      </c>
      <c r="C23" s="8" t="s">
        <v>2239</v>
      </c>
      <c r="D23" s="9" t="s">
        <v>2054</v>
      </c>
      <c r="E23" s="5"/>
    </row>
    <row r="24" customHeight="1" spans="1:5">
      <c r="A24" s="11"/>
      <c r="B24" s="11"/>
      <c r="C24" s="8" t="s">
        <v>2240</v>
      </c>
      <c r="D24" s="9" t="s">
        <v>2054</v>
      </c>
      <c r="E24" s="5"/>
    </row>
    <row r="25" customHeight="1" spans="1:5">
      <c r="A25" s="12"/>
      <c r="B25" s="12"/>
      <c r="C25" s="8" t="s">
        <v>2241</v>
      </c>
      <c r="D25" s="9" t="s">
        <v>2057</v>
      </c>
      <c r="E25" s="5"/>
    </row>
    <row r="26" customHeight="1" spans="1:5">
      <c r="A26" s="13" t="s">
        <v>2058</v>
      </c>
      <c r="B26" s="7" t="s">
        <v>2059</v>
      </c>
      <c r="C26" s="8" t="s">
        <v>2242</v>
      </c>
      <c r="D26" s="9" t="s">
        <v>2061</v>
      </c>
      <c r="E26" s="5"/>
    </row>
    <row r="27" customHeight="1" spans="1:5">
      <c r="A27" s="10"/>
      <c r="B27" s="11"/>
      <c r="C27" s="8" t="s">
        <v>2243</v>
      </c>
      <c r="D27" s="9" t="s">
        <v>2063</v>
      </c>
      <c r="E27" s="5"/>
    </row>
    <row r="28" customHeight="1" spans="1:5">
      <c r="A28" s="11"/>
      <c r="B28" s="11"/>
      <c r="C28" s="8" t="s">
        <v>2244</v>
      </c>
      <c r="D28" s="9" t="s">
        <v>2065</v>
      </c>
      <c r="E28" s="5"/>
    </row>
    <row r="29" customHeight="1" spans="1:5">
      <c r="A29" s="11"/>
      <c r="B29" s="11"/>
      <c r="C29" s="8" t="s">
        <v>2245</v>
      </c>
      <c r="D29" s="9" t="s">
        <v>2067</v>
      </c>
      <c r="E29" s="5"/>
    </row>
    <row r="30" customHeight="1" spans="1:5">
      <c r="A30" s="11"/>
      <c r="B30" s="12"/>
      <c r="C30" s="8" t="s">
        <v>2246</v>
      </c>
      <c r="D30" s="9" t="s">
        <v>2069</v>
      </c>
      <c r="E30" s="5"/>
    </row>
    <row r="31" customHeight="1" spans="1:5">
      <c r="A31" s="11"/>
      <c r="B31" s="7" t="s">
        <v>2070</v>
      </c>
      <c r="C31" s="8" t="s">
        <v>2247</v>
      </c>
      <c r="D31" s="9" t="s">
        <v>2072</v>
      </c>
      <c r="E31" s="5"/>
    </row>
    <row r="32" customHeight="1" spans="1:5">
      <c r="A32" s="11"/>
      <c r="B32" s="11"/>
      <c r="C32" s="8" t="s">
        <v>2248</v>
      </c>
      <c r="D32" s="9" t="s">
        <v>2074</v>
      </c>
      <c r="E32" s="5"/>
    </row>
    <row r="33" customHeight="1" spans="1:5">
      <c r="A33" s="11"/>
      <c r="B33" s="11"/>
      <c r="C33" s="8" t="s">
        <v>2249</v>
      </c>
      <c r="D33" s="9" t="s">
        <v>2076</v>
      </c>
      <c r="E33" s="5"/>
    </row>
    <row r="34" customHeight="1" spans="1:5">
      <c r="A34" s="11"/>
      <c r="B34" s="11"/>
      <c r="C34" s="8" t="s">
        <v>2250</v>
      </c>
      <c r="D34" s="9" t="s">
        <v>2074</v>
      </c>
      <c r="E34" s="5"/>
    </row>
    <row r="35" customHeight="1" spans="1:5">
      <c r="A35" s="11"/>
      <c r="B35" s="12"/>
      <c r="C35" s="8" t="s">
        <v>2251</v>
      </c>
      <c r="D35" s="9" t="s">
        <v>2079</v>
      </c>
      <c r="E35" s="5"/>
    </row>
    <row r="36" customHeight="1" spans="1:5">
      <c r="A36" s="11"/>
      <c r="B36" s="7" t="s">
        <v>2080</v>
      </c>
      <c r="C36" s="8" t="s">
        <v>2252</v>
      </c>
      <c r="D36" s="9" t="s">
        <v>2082</v>
      </c>
      <c r="E36" s="5"/>
    </row>
    <row r="37" customHeight="1" spans="1:5">
      <c r="A37" s="11"/>
      <c r="B37" s="11"/>
      <c r="C37" s="8" t="s">
        <v>2253</v>
      </c>
      <c r="D37" s="9" t="s">
        <v>2084</v>
      </c>
      <c r="E37" s="5"/>
    </row>
    <row r="38" customHeight="1" spans="1:5">
      <c r="A38" s="11"/>
      <c r="B38" s="11"/>
      <c r="C38" s="8" t="s">
        <v>2254</v>
      </c>
      <c r="D38" s="9" t="s">
        <v>2086</v>
      </c>
      <c r="E38" s="5"/>
    </row>
    <row r="39" customHeight="1" spans="1:5">
      <c r="A39" s="11"/>
      <c r="B39" s="11"/>
      <c r="C39" s="8" t="s">
        <v>2255</v>
      </c>
      <c r="D39" s="9" t="s">
        <v>2088</v>
      </c>
      <c r="E39" s="5"/>
    </row>
    <row r="40" customHeight="1" spans="1:5">
      <c r="A40" s="11"/>
      <c r="B40" s="11"/>
      <c r="C40" s="8" t="s">
        <v>2256</v>
      </c>
      <c r="D40" s="9" t="s">
        <v>2090</v>
      </c>
      <c r="E40" s="5"/>
    </row>
    <row r="41" customHeight="1" spans="1:5">
      <c r="A41" s="11"/>
      <c r="B41" s="11"/>
      <c r="C41" s="8" t="s">
        <v>2257</v>
      </c>
      <c r="D41" s="9" t="s">
        <v>2092</v>
      </c>
      <c r="E41" s="5"/>
    </row>
    <row r="42" customHeight="1" spans="1:5">
      <c r="A42" s="11"/>
      <c r="B42" s="12"/>
      <c r="C42" s="8" t="s">
        <v>2258</v>
      </c>
      <c r="D42" s="9" t="s">
        <v>2094</v>
      </c>
      <c r="E42" s="5"/>
    </row>
    <row r="43" customHeight="1" spans="1:5">
      <c r="A43" s="11"/>
      <c r="B43" s="7" t="s">
        <v>2095</v>
      </c>
      <c r="C43" s="8" t="s">
        <v>2259</v>
      </c>
      <c r="D43" s="9" t="s">
        <v>2097</v>
      </c>
      <c r="E43" s="5"/>
    </row>
    <row r="44" customHeight="1" spans="1:5">
      <c r="A44" s="11"/>
      <c r="B44" s="11"/>
      <c r="C44" s="8" t="s">
        <v>2260</v>
      </c>
      <c r="D44" s="9" t="s">
        <v>2099</v>
      </c>
      <c r="E44" s="5"/>
    </row>
    <row r="45" customHeight="1" spans="1:5">
      <c r="A45" s="11"/>
      <c r="B45" s="11"/>
      <c r="C45" s="8" t="s">
        <v>2261</v>
      </c>
      <c r="D45" s="9" t="s">
        <v>2101</v>
      </c>
      <c r="E45" s="5"/>
    </row>
    <row r="46" customHeight="1" spans="1:5">
      <c r="A46" s="11"/>
      <c r="B46" s="11"/>
      <c r="C46" s="8" t="s">
        <v>2262</v>
      </c>
      <c r="D46" s="9" t="s">
        <v>2103</v>
      </c>
      <c r="E46" s="5"/>
    </row>
    <row r="47" ht="13.05" customHeight="1" spans="1:5">
      <c r="A47" s="11"/>
      <c r="B47" s="11"/>
      <c r="C47" s="8" t="s">
        <v>2263</v>
      </c>
      <c r="D47" s="9" t="s">
        <v>2105</v>
      </c>
      <c r="E47" s="5"/>
    </row>
    <row r="48" ht="13.05" customHeight="1" spans="1:5">
      <c r="A48" s="11"/>
      <c r="B48" s="11"/>
      <c r="C48" s="8" t="s">
        <v>2264</v>
      </c>
      <c r="D48" s="9" t="s">
        <v>2107</v>
      </c>
      <c r="E48" s="5"/>
    </row>
    <row r="49" ht="13.05" customHeight="1" spans="1:5">
      <c r="A49" s="11"/>
      <c r="B49" s="11"/>
      <c r="C49" s="8" t="s">
        <v>2265</v>
      </c>
      <c r="D49" s="9" t="s">
        <v>2109</v>
      </c>
      <c r="E49" s="5"/>
    </row>
    <row r="50" ht="13.05" customHeight="1" spans="1:5">
      <c r="A50" s="11"/>
      <c r="B50" s="11"/>
      <c r="C50" s="8" t="s">
        <v>2266</v>
      </c>
      <c r="D50" s="9" t="s">
        <v>2111</v>
      </c>
      <c r="E50" s="5"/>
    </row>
    <row r="51" ht="13.05" customHeight="1" spans="1:5">
      <c r="A51" s="11"/>
      <c r="B51" s="11"/>
      <c r="C51" s="8" t="s">
        <v>2267</v>
      </c>
      <c r="D51" s="9" t="s">
        <v>2113</v>
      </c>
      <c r="E51" s="5"/>
    </row>
    <row r="52" ht="13.05" customHeight="1" spans="1:5">
      <c r="A52" s="11"/>
      <c r="B52" s="11"/>
      <c r="C52" s="8" t="s">
        <v>2268</v>
      </c>
      <c r="D52" s="9" t="s">
        <v>2115</v>
      </c>
      <c r="E52" s="5"/>
    </row>
    <row r="53" ht="13.05" customHeight="1" spans="1:5">
      <c r="A53" s="11"/>
      <c r="B53" s="11"/>
      <c r="C53" s="8" t="s">
        <v>2269</v>
      </c>
      <c r="D53" s="9" t="s">
        <v>2117</v>
      </c>
      <c r="E53" s="5"/>
    </row>
    <row r="54" ht="13.05" customHeight="1" spans="1:5">
      <c r="A54" s="11"/>
      <c r="B54" s="12"/>
      <c r="C54" s="8" t="s">
        <v>2270</v>
      </c>
      <c r="D54" s="9" t="s">
        <v>2119</v>
      </c>
      <c r="E54" s="5"/>
    </row>
    <row r="55" ht="13.05" customHeight="1" spans="1:5">
      <c r="A55" s="11"/>
      <c r="B55" s="7" t="s">
        <v>2120</v>
      </c>
      <c r="C55" s="8" t="s">
        <v>2271</v>
      </c>
      <c r="D55" s="9" t="s">
        <v>2122</v>
      </c>
      <c r="E55" s="5"/>
    </row>
    <row r="56" ht="13.05" customHeight="1" spans="1:5">
      <c r="A56" s="11"/>
      <c r="B56" s="12"/>
      <c r="C56" s="8" t="s">
        <v>2272</v>
      </c>
      <c r="D56" s="9" t="s">
        <v>2124</v>
      </c>
      <c r="E56" s="5"/>
    </row>
    <row r="57" ht="13.05" customHeight="1" spans="1:5">
      <c r="A57" s="11"/>
      <c r="B57" s="7" t="s">
        <v>2125</v>
      </c>
      <c r="C57" s="8" t="s">
        <v>2273</v>
      </c>
      <c r="D57" s="9" t="s">
        <v>2127</v>
      </c>
      <c r="E57" s="5"/>
    </row>
    <row r="58" ht="13.05" customHeight="1" spans="1:5">
      <c r="A58" s="11"/>
      <c r="B58" s="11"/>
      <c r="C58" s="8" t="s">
        <v>2274</v>
      </c>
      <c r="D58" s="9" t="s">
        <v>2129</v>
      </c>
      <c r="E58" s="5"/>
    </row>
    <row r="59" ht="13.05" customHeight="1" spans="1:5">
      <c r="A59" s="11"/>
      <c r="B59" s="11"/>
      <c r="C59" s="8" t="s">
        <v>2275</v>
      </c>
      <c r="D59" s="9" t="s">
        <v>2131</v>
      </c>
      <c r="E59" s="5"/>
    </row>
    <row r="60" ht="13.05" customHeight="1" spans="1:5">
      <c r="A60" s="12"/>
      <c r="B60" s="12"/>
      <c r="C60" s="8" t="s">
        <v>2276</v>
      </c>
      <c r="D60" s="9" t="s">
        <v>2133</v>
      </c>
      <c r="E60" s="5"/>
    </row>
    <row r="61" ht="13.05" customHeight="1" spans="1:5">
      <c r="A61" s="14" t="s">
        <v>2134</v>
      </c>
      <c r="B61" s="7" t="s">
        <v>2135</v>
      </c>
      <c r="C61" s="8" t="s">
        <v>2277</v>
      </c>
      <c r="D61" s="9" t="s">
        <v>2137</v>
      </c>
      <c r="E61" s="5"/>
    </row>
    <row r="62" ht="13.05" customHeight="1" spans="1:5">
      <c r="A62" s="10"/>
      <c r="B62" s="11"/>
      <c r="C62" s="8" t="s">
        <v>2278</v>
      </c>
      <c r="D62" s="9" t="s">
        <v>2139</v>
      </c>
      <c r="E62" s="5"/>
    </row>
    <row r="63" ht="13.05" customHeight="1" spans="1:5">
      <c r="A63" s="11"/>
      <c r="B63" s="11"/>
      <c r="C63" s="8" t="s">
        <v>2279</v>
      </c>
      <c r="D63" s="9" t="s">
        <v>2141</v>
      </c>
      <c r="E63" s="5"/>
    </row>
    <row r="64" ht="13.05" customHeight="1" spans="1:5">
      <c r="A64" s="11"/>
      <c r="B64" s="11"/>
      <c r="C64" s="8" t="s">
        <v>2280</v>
      </c>
      <c r="D64" s="9" t="s">
        <v>2143</v>
      </c>
      <c r="E64" s="5"/>
    </row>
    <row r="65" ht="13.05" customHeight="1" spans="1:5">
      <c r="A65" s="11"/>
      <c r="B65" s="12"/>
      <c r="C65" s="8" t="s">
        <v>2281</v>
      </c>
      <c r="D65" s="9" t="s">
        <v>2145</v>
      </c>
      <c r="E65" s="5"/>
    </row>
    <row r="66" ht="13.05" customHeight="1" spans="1:5">
      <c r="A66" s="11"/>
      <c r="B66" s="7" t="s">
        <v>2146</v>
      </c>
      <c r="C66" s="8" t="s">
        <v>2282</v>
      </c>
      <c r="D66" s="9" t="s">
        <v>2148</v>
      </c>
      <c r="E66" s="5"/>
    </row>
    <row r="67" ht="13.05" customHeight="1" spans="1:5">
      <c r="A67" s="11"/>
      <c r="B67" s="11"/>
      <c r="C67" s="8" t="s">
        <v>2283</v>
      </c>
      <c r="D67" s="9" t="s">
        <v>2150</v>
      </c>
      <c r="E67" s="5"/>
    </row>
    <row r="68" ht="13.05" customHeight="1" spans="1:5">
      <c r="A68" s="11"/>
      <c r="B68" s="11"/>
      <c r="C68" s="8" t="s">
        <v>2284</v>
      </c>
      <c r="D68" s="9" t="s">
        <v>2152</v>
      </c>
      <c r="E68" s="5"/>
    </row>
    <row r="69" ht="13.05" customHeight="1" spans="1:5">
      <c r="A69" s="11"/>
      <c r="B69" s="11"/>
      <c r="C69" s="8" t="s">
        <v>2285</v>
      </c>
      <c r="D69" s="9" t="s">
        <v>2154</v>
      </c>
      <c r="E69" s="5"/>
    </row>
    <row r="70" ht="13.05" customHeight="1" spans="1:5">
      <c r="A70" s="11"/>
      <c r="B70" s="11"/>
      <c r="C70" s="8" t="s">
        <v>2286</v>
      </c>
      <c r="D70" s="9" t="s">
        <v>2156</v>
      </c>
      <c r="E70" s="5"/>
    </row>
    <row r="71" ht="13.05" customHeight="1" spans="1:5">
      <c r="A71" s="11"/>
      <c r="B71" s="11"/>
      <c r="C71" s="8" t="s">
        <v>2287</v>
      </c>
      <c r="D71" s="9" t="s">
        <v>2158</v>
      </c>
      <c r="E71" s="5"/>
    </row>
    <row r="72" ht="13.05" customHeight="1" spans="1:5">
      <c r="A72" s="11"/>
      <c r="B72" s="11"/>
      <c r="C72" s="8" t="s">
        <v>2288</v>
      </c>
      <c r="D72" s="9" t="s">
        <v>2160</v>
      </c>
      <c r="E72" s="5"/>
    </row>
    <row r="73" ht="13.05" customHeight="1" spans="1:5">
      <c r="A73" s="11"/>
      <c r="B73" s="12"/>
      <c r="C73" s="8" t="s">
        <v>2289</v>
      </c>
      <c r="D73" s="9" t="s">
        <v>2162</v>
      </c>
      <c r="E73" s="5"/>
    </row>
    <row r="74" ht="13.05" customHeight="1" spans="1:5">
      <c r="A74" s="11"/>
      <c r="B74" s="7" t="s">
        <v>2163</v>
      </c>
      <c r="C74" s="8" t="s">
        <v>2290</v>
      </c>
      <c r="D74" s="9" t="s">
        <v>2165</v>
      </c>
      <c r="E74" s="5"/>
    </row>
    <row r="75" ht="13.05" customHeight="1" spans="1:5">
      <c r="A75" s="11"/>
      <c r="B75" s="11"/>
      <c r="C75" s="8" t="s">
        <v>2291</v>
      </c>
      <c r="D75" s="9" t="s">
        <v>2167</v>
      </c>
      <c r="E75" s="5"/>
    </row>
    <row r="76" ht="13.05" customHeight="1" spans="1:5">
      <c r="A76" s="11"/>
      <c r="B76" s="11"/>
      <c r="C76" s="8" t="s">
        <v>2292</v>
      </c>
      <c r="D76" s="9" t="s">
        <v>2169</v>
      </c>
      <c r="E76" s="5"/>
    </row>
    <row r="77" ht="13.05" customHeight="1" spans="1:5">
      <c r="A77" s="11"/>
      <c r="B77" s="11"/>
      <c r="C77" s="8" t="s">
        <v>2293</v>
      </c>
      <c r="D77" s="9" t="s">
        <v>2171</v>
      </c>
      <c r="E77" s="5"/>
    </row>
    <row r="78" ht="13.05" customHeight="1" spans="1:5">
      <c r="A78" s="12"/>
      <c r="B78" s="12"/>
      <c r="C78" s="8" t="s">
        <v>2294</v>
      </c>
      <c r="D78" s="9" t="s">
        <v>2173</v>
      </c>
      <c r="E78" s="5"/>
    </row>
    <row r="79" ht="39" customHeight="1" spans="1:5">
      <c r="A79" s="15" t="s">
        <v>2174</v>
      </c>
      <c r="B79" s="16" t="s">
        <v>2175</v>
      </c>
      <c r="C79" s="8" t="s">
        <v>2295</v>
      </c>
      <c r="D79" s="9" t="s">
        <v>2177</v>
      </c>
      <c r="E79" s="5"/>
    </row>
    <row r="80" ht="13.05" customHeight="1" spans="1:5">
      <c r="A80" s="10"/>
      <c r="B80" s="7" t="s">
        <v>2178</v>
      </c>
      <c r="C80" s="8" t="s">
        <v>2296</v>
      </c>
      <c r="D80" s="9" t="s">
        <v>2180</v>
      </c>
      <c r="E80" s="5"/>
    </row>
    <row r="81" ht="13.05" customHeight="1" spans="1:5">
      <c r="A81" s="11"/>
      <c r="B81" s="11"/>
      <c r="C81" s="8" t="s">
        <v>2297</v>
      </c>
      <c r="D81" s="9" t="s">
        <v>2182</v>
      </c>
      <c r="E81" s="5"/>
    </row>
    <row r="82" ht="13.05" customHeight="1" spans="1:5">
      <c r="A82" s="11"/>
      <c r="B82" s="11"/>
      <c r="C82" s="8" t="s">
        <v>2298</v>
      </c>
      <c r="D82" s="9" t="s">
        <v>2184</v>
      </c>
      <c r="E82" s="5"/>
    </row>
    <row r="83" ht="13.05" customHeight="1" spans="1:5">
      <c r="A83" s="11"/>
      <c r="B83" s="11"/>
      <c r="C83" s="8" t="s">
        <v>2299</v>
      </c>
      <c r="D83" s="9" t="s">
        <v>2186</v>
      </c>
      <c r="E83" s="5"/>
    </row>
    <row r="84" ht="13.05" customHeight="1" spans="1:5">
      <c r="A84" s="11"/>
      <c r="B84" s="12"/>
      <c r="C84" s="8" t="s">
        <v>2300</v>
      </c>
      <c r="D84" s="9" t="s">
        <v>2188</v>
      </c>
      <c r="E84" s="5"/>
    </row>
    <row r="85" ht="13.05" customHeight="1" spans="1:5">
      <c r="A85" s="11"/>
      <c r="B85" s="7" t="s">
        <v>2189</v>
      </c>
      <c r="C85" s="8" t="s">
        <v>2301</v>
      </c>
      <c r="D85" s="9" t="s">
        <v>2191</v>
      </c>
      <c r="E85" s="5"/>
    </row>
    <row r="86" ht="13.05" customHeight="1" spans="1:5">
      <c r="A86" s="11"/>
      <c r="B86" s="11"/>
      <c r="C86" s="8" t="s">
        <v>2302</v>
      </c>
      <c r="D86" s="9" t="s">
        <v>2193</v>
      </c>
      <c r="E86" s="5"/>
    </row>
    <row r="87" ht="13.05" customHeight="1" spans="1:5">
      <c r="A87" s="11"/>
      <c r="B87" s="11"/>
      <c r="C87" s="8" t="s">
        <v>2303</v>
      </c>
      <c r="D87" s="9" t="s">
        <v>2195</v>
      </c>
      <c r="E87" s="5"/>
    </row>
    <row r="88" ht="13.05" customHeight="1" spans="1:5">
      <c r="A88" s="11"/>
      <c r="B88" s="12"/>
      <c r="C88" s="8" t="s">
        <v>2304</v>
      </c>
      <c r="D88" s="9" t="s">
        <v>2197</v>
      </c>
      <c r="E88" s="5"/>
    </row>
    <row r="89" ht="13.05" customHeight="1" spans="1:5">
      <c r="A89" s="11"/>
      <c r="B89" s="7" t="s">
        <v>2198</v>
      </c>
      <c r="C89" s="8" t="s">
        <v>2305</v>
      </c>
      <c r="D89" s="9" t="s">
        <v>2200</v>
      </c>
      <c r="E89" s="5"/>
    </row>
    <row r="90" ht="13.05" customHeight="1" spans="1:5">
      <c r="A90" s="11"/>
      <c r="B90" s="11"/>
      <c r="C90" s="8" t="s">
        <v>2306</v>
      </c>
      <c r="D90" s="9" t="s">
        <v>2200</v>
      </c>
      <c r="E90" s="5"/>
    </row>
    <row r="91" ht="13.05" customHeight="1" spans="1:5">
      <c r="A91" s="11"/>
      <c r="B91" s="12"/>
      <c r="C91" s="8" t="s">
        <v>2307</v>
      </c>
      <c r="D91" s="9" t="s">
        <v>2203</v>
      </c>
      <c r="E91" s="5"/>
    </row>
    <row r="92" ht="13.05" customHeight="1" spans="1:5">
      <c r="A92" s="11"/>
      <c r="B92" s="7" t="s">
        <v>2204</v>
      </c>
      <c r="C92" s="8" t="s">
        <v>2308</v>
      </c>
      <c r="D92" s="9" t="s">
        <v>2186</v>
      </c>
      <c r="E92" s="5"/>
    </row>
    <row r="93" ht="13.05" customHeight="1" spans="1:5">
      <c r="A93" s="12"/>
      <c r="B93" s="12"/>
      <c r="C93" s="8" t="s">
        <v>2309</v>
      </c>
      <c r="D93" s="9" t="s">
        <v>2186</v>
      </c>
      <c r="E93" s="5"/>
    </row>
    <row r="94" ht="39" customHeight="1" spans="1:5">
      <c r="A94" s="17" t="s">
        <v>2207</v>
      </c>
      <c r="B94" s="16" t="s">
        <v>2208</v>
      </c>
      <c r="C94" s="8" t="s">
        <v>2310</v>
      </c>
      <c r="D94" s="9" t="s">
        <v>2210</v>
      </c>
      <c r="E94" s="5"/>
    </row>
    <row r="95" ht="13.05" customHeight="1" spans="1:5">
      <c r="A95" s="10"/>
      <c r="B95" s="7" t="s">
        <v>2211</v>
      </c>
      <c r="C95" s="8" t="s">
        <v>2311</v>
      </c>
      <c r="D95" s="9" t="s">
        <v>2186</v>
      </c>
      <c r="E95" s="5"/>
    </row>
    <row r="96" ht="13.05" customHeight="1" spans="1:5">
      <c r="A96" s="11"/>
      <c r="B96" s="12"/>
      <c r="C96" s="8" t="s">
        <v>2312</v>
      </c>
      <c r="D96" s="9" t="s">
        <v>2186</v>
      </c>
      <c r="E96" s="5"/>
    </row>
    <row r="97" ht="13.05" customHeight="1" spans="1:5">
      <c r="A97" s="11"/>
      <c r="B97" s="7" t="s">
        <v>2214</v>
      </c>
      <c r="C97" s="8" t="s">
        <v>2313</v>
      </c>
      <c r="D97" s="18"/>
      <c r="E97" s="5"/>
    </row>
    <row r="98" ht="13.05" customHeight="1" spans="1:5">
      <c r="A98" s="11"/>
      <c r="B98" s="11"/>
      <c r="C98" s="8" t="s">
        <v>2314</v>
      </c>
      <c r="D98" s="18"/>
      <c r="E98" s="5"/>
    </row>
    <row r="99" ht="13.05" customHeight="1" spans="1:5">
      <c r="A99" s="12"/>
      <c r="B99" s="12"/>
      <c r="C99" s="8" t="s">
        <v>2315</v>
      </c>
      <c r="D99" s="9" t="s">
        <v>2193</v>
      </c>
      <c r="E99" s="5"/>
    </row>
    <row r="100" ht="15.45" customHeight="1" spans="1:5">
      <c r="A100" s="19">
        <v>5</v>
      </c>
      <c r="B100" s="19">
        <v>22</v>
      </c>
      <c r="C100" s="19">
        <v>98</v>
      </c>
      <c r="D100" s="19">
        <v>96</v>
      </c>
      <c r="E100" s="20"/>
    </row>
    <row r="101" ht="12.45" customHeight="1" spans="1:5">
      <c r="A101" s="21"/>
      <c r="B101" s="22"/>
      <c r="C101" s="20"/>
      <c r="D101" s="20"/>
      <c r="E101" s="20"/>
    </row>
    <row r="102" ht="12.45" customHeight="1" spans="1:5">
      <c r="A102" s="21"/>
      <c r="B102" s="22"/>
      <c r="C102" s="20"/>
      <c r="D102" s="20"/>
      <c r="E102" s="20"/>
    </row>
    <row r="103" ht="12.45" customHeight="1" spans="1:5">
      <c r="A103" s="21"/>
      <c r="B103" s="22"/>
      <c r="C103" s="20"/>
      <c r="D103" s="20"/>
      <c r="E103" s="20"/>
    </row>
    <row r="104" ht="12.45" customHeight="1" spans="1:5">
      <c r="A104" s="21"/>
      <c r="B104" s="22"/>
      <c r="C104" s="20"/>
      <c r="D104" s="20"/>
      <c r="E104" s="20"/>
    </row>
    <row r="105" ht="12.45" customHeight="1" spans="1:5">
      <c r="A105" s="21"/>
      <c r="B105" s="22"/>
      <c r="C105" s="20"/>
      <c r="D105" s="20"/>
      <c r="E105" s="20"/>
    </row>
    <row r="106" ht="12.45" customHeight="1" spans="1:5">
      <c r="A106" s="21"/>
      <c r="B106" s="22"/>
      <c r="C106" s="20"/>
      <c r="D106" s="20"/>
      <c r="E106" s="20"/>
    </row>
    <row r="107" ht="12.45" customHeight="1" spans="1:5">
      <c r="A107" s="21"/>
      <c r="B107" s="22"/>
      <c r="C107" s="20"/>
      <c r="D107" s="20"/>
      <c r="E107" s="20"/>
    </row>
    <row r="108" ht="12.45" customHeight="1" spans="1:5">
      <c r="A108" s="21"/>
      <c r="B108" s="22"/>
      <c r="C108" s="20"/>
      <c r="D108" s="20"/>
      <c r="E108" s="20"/>
    </row>
    <row r="109" ht="12.45" customHeight="1" spans="1:5">
      <c r="A109" s="21"/>
      <c r="B109" s="22"/>
      <c r="C109" s="20"/>
      <c r="D109" s="20"/>
      <c r="E109" s="20"/>
    </row>
    <row r="110" ht="12.45" customHeight="1" spans="1:5">
      <c r="A110" s="21"/>
      <c r="B110" s="22"/>
      <c r="C110" s="20"/>
      <c r="D110" s="20"/>
      <c r="E110" s="20"/>
    </row>
    <row r="111" ht="12.45" customHeight="1" spans="1:5">
      <c r="A111" s="21"/>
      <c r="B111" s="22"/>
      <c r="C111" s="20"/>
      <c r="D111" s="20"/>
      <c r="E111" s="20"/>
    </row>
    <row r="112" ht="12.45" customHeight="1" spans="1:5">
      <c r="A112" s="21"/>
      <c r="B112" s="22"/>
      <c r="C112" s="20"/>
      <c r="D112" s="20"/>
      <c r="E112" s="20"/>
    </row>
    <row r="113" ht="12.45" customHeight="1" spans="1:5">
      <c r="A113" s="21"/>
      <c r="B113" s="22"/>
      <c r="C113" s="20"/>
      <c r="D113" s="20"/>
      <c r="E113" s="20"/>
    </row>
    <row r="114" ht="12.45" customHeight="1" spans="1:5">
      <c r="A114" s="21"/>
      <c r="B114" s="22"/>
      <c r="C114" s="20"/>
      <c r="D114" s="20"/>
      <c r="E114" s="20"/>
    </row>
    <row r="115" ht="12.45" customHeight="1" spans="1:5">
      <c r="A115" s="21"/>
      <c r="B115" s="22"/>
      <c r="C115" s="20"/>
      <c r="D115" s="20"/>
      <c r="E115" s="20"/>
    </row>
    <row r="116" ht="12.45" customHeight="1" spans="1:5">
      <c r="A116" s="21"/>
      <c r="B116" s="22"/>
      <c r="C116" s="20"/>
      <c r="D116" s="20"/>
      <c r="E116" s="20"/>
    </row>
    <row r="117" ht="12.45" customHeight="1" spans="1:5">
      <c r="A117" s="21"/>
      <c r="B117" s="22"/>
      <c r="C117" s="20"/>
      <c r="D117" s="20"/>
      <c r="E117" s="20"/>
    </row>
    <row r="118" ht="12.45" customHeight="1" spans="1:5">
      <c r="A118" s="21"/>
      <c r="B118" s="22"/>
      <c r="C118" s="20"/>
      <c r="D118" s="20"/>
      <c r="E118" s="20"/>
    </row>
    <row r="119" ht="12.45" customHeight="1" spans="1:5">
      <c r="A119" s="21"/>
      <c r="B119" s="22"/>
      <c r="C119" s="20"/>
      <c r="D119" s="20"/>
      <c r="E119" s="20"/>
    </row>
    <row r="120" ht="12.45" customHeight="1" spans="1:5">
      <c r="A120" s="21"/>
      <c r="B120" s="22"/>
      <c r="C120" s="20"/>
      <c r="D120" s="20"/>
      <c r="E120" s="20"/>
    </row>
    <row r="121" ht="12.45" customHeight="1" spans="1:5">
      <c r="A121" s="21"/>
      <c r="B121" s="22"/>
      <c r="C121" s="20"/>
      <c r="D121" s="20"/>
      <c r="E121" s="20"/>
    </row>
    <row r="122" ht="12.45" customHeight="1" spans="1:5">
      <c r="A122" s="21"/>
      <c r="B122" s="22"/>
      <c r="C122" s="20"/>
      <c r="D122" s="20"/>
      <c r="E122" s="20"/>
    </row>
    <row r="123" ht="12.45" customHeight="1" spans="1:5">
      <c r="A123" s="21"/>
      <c r="B123" s="22"/>
      <c r="C123" s="20"/>
      <c r="D123" s="20"/>
      <c r="E123" s="20"/>
    </row>
    <row r="124" ht="12.45" customHeight="1" spans="1:5">
      <c r="A124" s="21"/>
      <c r="B124" s="22"/>
      <c r="C124" s="20"/>
      <c r="D124" s="20"/>
      <c r="E124" s="20"/>
    </row>
    <row r="125" ht="12.45" customHeight="1" spans="1:5">
      <c r="A125" s="21"/>
      <c r="B125" s="22"/>
      <c r="C125" s="20"/>
      <c r="D125" s="20"/>
      <c r="E125" s="20"/>
    </row>
    <row r="126" ht="12.45" customHeight="1" spans="1:5">
      <c r="A126" s="21"/>
      <c r="B126" s="22"/>
      <c r="C126" s="20"/>
      <c r="D126" s="20"/>
      <c r="E126" s="20"/>
    </row>
    <row r="127" ht="12.45" customHeight="1" spans="1:5">
      <c r="A127" s="21"/>
      <c r="B127" s="22"/>
      <c r="C127" s="20"/>
      <c r="D127" s="20"/>
      <c r="E127" s="20"/>
    </row>
    <row r="128" ht="12.45" customHeight="1" spans="1:5">
      <c r="A128" s="21"/>
      <c r="B128" s="22"/>
      <c r="C128" s="20"/>
      <c r="D128" s="20"/>
      <c r="E128" s="20"/>
    </row>
    <row r="129" ht="12.45" customHeight="1" spans="1:5">
      <c r="A129" s="21"/>
      <c r="B129" s="22"/>
      <c r="C129" s="20"/>
      <c r="D129" s="20"/>
      <c r="E129" s="20"/>
    </row>
    <row r="130" ht="12.45" customHeight="1" spans="1:5">
      <c r="A130" s="21"/>
      <c r="B130" s="22"/>
      <c r="C130" s="20"/>
      <c r="D130" s="20"/>
      <c r="E130" s="20"/>
    </row>
    <row r="131" ht="12.45" customHeight="1" spans="1:5">
      <c r="A131" s="21"/>
      <c r="B131" s="22"/>
      <c r="C131" s="20"/>
      <c r="D131" s="20"/>
      <c r="E131" s="20"/>
    </row>
    <row r="132" ht="12.45" customHeight="1" spans="1:5">
      <c r="A132" s="21"/>
      <c r="B132" s="22"/>
      <c r="C132" s="20"/>
      <c r="D132" s="20"/>
      <c r="E132" s="20"/>
    </row>
    <row r="133" ht="12.45" customHeight="1" spans="1:5">
      <c r="A133" s="21"/>
      <c r="B133" s="22"/>
      <c r="C133" s="20"/>
      <c r="D133" s="20"/>
      <c r="E133" s="20"/>
    </row>
    <row r="134" ht="12.45" customHeight="1" spans="1:5">
      <c r="A134" s="21"/>
      <c r="B134" s="22"/>
      <c r="C134" s="20"/>
      <c r="D134" s="20"/>
      <c r="E134" s="20"/>
    </row>
    <row r="135" ht="12.45" customHeight="1" spans="1:5">
      <c r="A135" s="21"/>
      <c r="B135" s="22"/>
      <c r="C135" s="20"/>
      <c r="D135" s="20"/>
      <c r="E135" s="20"/>
    </row>
    <row r="136" ht="12.45" customHeight="1" spans="1:5">
      <c r="A136" s="21"/>
      <c r="B136" s="22"/>
      <c r="C136" s="20"/>
      <c r="D136" s="20"/>
      <c r="E136" s="20"/>
    </row>
    <row r="137" ht="12.45" customHeight="1" spans="1:5">
      <c r="A137" s="21"/>
      <c r="B137" s="22"/>
      <c r="C137" s="20"/>
      <c r="D137" s="20"/>
      <c r="E137" s="20"/>
    </row>
    <row r="138" ht="12.45" customHeight="1" spans="1:5">
      <c r="A138" s="21"/>
      <c r="B138" s="22"/>
      <c r="C138" s="20"/>
      <c r="D138" s="20"/>
      <c r="E138" s="20"/>
    </row>
    <row r="139" ht="12.45" customHeight="1" spans="1:5">
      <c r="A139" s="21"/>
      <c r="B139" s="22"/>
      <c r="C139" s="20"/>
      <c r="D139" s="20"/>
      <c r="E139" s="20"/>
    </row>
    <row r="140" ht="12.45" customHeight="1" spans="1:5">
      <c r="A140" s="21"/>
      <c r="B140" s="22"/>
      <c r="C140" s="20"/>
      <c r="D140" s="20"/>
      <c r="E140" s="20"/>
    </row>
    <row r="141" ht="12.45" customHeight="1" spans="1:5">
      <c r="A141" s="21"/>
      <c r="B141" s="22"/>
      <c r="C141" s="20"/>
      <c r="D141" s="20"/>
      <c r="E141" s="20"/>
    </row>
    <row r="142" ht="12.45" customHeight="1" spans="1:5">
      <c r="A142" s="21"/>
      <c r="B142" s="22"/>
      <c r="C142" s="20"/>
      <c r="D142" s="20"/>
      <c r="E142" s="20"/>
    </row>
    <row r="143" ht="12.45" customHeight="1" spans="1:5">
      <c r="A143" s="21"/>
      <c r="B143" s="22"/>
      <c r="C143" s="20"/>
      <c r="D143" s="20"/>
      <c r="E143" s="20"/>
    </row>
    <row r="144" ht="12.45" customHeight="1" spans="1:5">
      <c r="A144" s="21"/>
      <c r="B144" s="22"/>
      <c r="C144" s="20"/>
      <c r="D144" s="20"/>
      <c r="E144" s="20"/>
    </row>
    <row r="145" ht="12.45" customHeight="1" spans="1:5">
      <c r="A145" s="21"/>
      <c r="B145" s="22"/>
      <c r="C145" s="20"/>
      <c r="D145" s="20"/>
      <c r="E145" s="20"/>
    </row>
    <row r="146" ht="12.45" customHeight="1" spans="1:5">
      <c r="A146" s="21"/>
      <c r="B146" s="22"/>
      <c r="C146" s="20"/>
      <c r="D146" s="20"/>
      <c r="E146" s="20"/>
    </row>
    <row r="147" ht="12.45" customHeight="1" spans="1:5">
      <c r="A147" s="21"/>
      <c r="B147" s="22"/>
      <c r="C147" s="20"/>
      <c r="D147" s="20"/>
      <c r="E147" s="20"/>
    </row>
    <row r="148" ht="12.45" customHeight="1" spans="1:5">
      <c r="A148" s="21"/>
      <c r="B148" s="22"/>
      <c r="C148" s="20"/>
      <c r="D148" s="20"/>
      <c r="E148" s="20"/>
    </row>
    <row r="149" ht="12.45" customHeight="1" spans="1:5">
      <c r="A149" s="21"/>
      <c r="B149" s="22"/>
      <c r="C149" s="20"/>
      <c r="D149" s="20"/>
      <c r="E149" s="20"/>
    </row>
    <row r="150" ht="12.45" customHeight="1" spans="1:5">
      <c r="A150" s="21"/>
      <c r="B150" s="22"/>
      <c r="C150" s="20"/>
      <c r="D150" s="20"/>
      <c r="E150" s="20"/>
    </row>
    <row r="151" ht="12.45" customHeight="1" spans="1:5">
      <c r="A151" s="21"/>
      <c r="B151" s="22"/>
      <c r="C151" s="20"/>
      <c r="D151" s="20"/>
      <c r="E151" s="20"/>
    </row>
    <row r="152" ht="12.45" customHeight="1" spans="1:5">
      <c r="A152" s="21"/>
      <c r="B152" s="22"/>
      <c r="C152" s="20"/>
      <c r="D152" s="20"/>
      <c r="E152" s="20"/>
    </row>
    <row r="153" ht="12.45" customHeight="1" spans="1:5">
      <c r="A153" s="21"/>
      <c r="B153" s="22"/>
      <c r="C153" s="20"/>
      <c r="D153" s="20"/>
      <c r="E153" s="20"/>
    </row>
    <row r="154" ht="12.45" customHeight="1" spans="1:5">
      <c r="A154" s="21"/>
      <c r="B154" s="22"/>
      <c r="C154" s="20"/>
      <c r="D154" s="20"/>
      <c r="E154" s="20"/>
    </row>
    <row r="155" ht="12.45" customHeight="1" spans="1:5">
      <c r="A155" s="21"/>
      <c r="B155" s="22"/>
      <c r="C155" s="20"/>
      <c r="D155" s="20"/>
      <c r="E155" s="20"/>
    </row>
    <row r="156" ht="12.45" customHeight="1" spans="1:5">
      <c r="A156" s="21"/>
      <c r="B156" s="22"/>
      <c r="C156" s="20"/>
      <c r="D156" s="20"/>
      <c r="E156" s="20"/>
    </row>
    <row r="157" ht="12.45" customHeight="1" spans="1:5">
      <c r="A157" s="21"/>
      <c r="B157" s="22"/>
      <c r="C157" s="20"/>
      <c r="D157" s="20"/>
      <c r="E157" s="20"/>
    </row>
    <row r="158" ht="12.45" customHeight="1" spans="1:5">
      <c r="A158" s="21"/>
      <c r="B158" s="22"/>
      <c r="C158" s="20"/>
      <c r="D158" s="20"/>
      <c r="E158" s="20"/>
    </row>
    <row r="159" ht="12.45" customHeight="1" spans="1:5">
      <c r="A159" s="21"/>
      <c r="B159" s="22"/>
      <c r="C159" s="20"/>
      <c r="D159" s="20"/>
      <c r="E159" s="20"/>
    </row>
    <row r="160" ht="12.45" customHeight="1" spans="1:5">
      <c r="A160" s="21"/>
      <c r="B160" s="22"/>
      <c r="C160" s="20"/>
      <c r="D160" s="20"/>
      <c r="E160" s="20"/>
    </row>
    <row r="161" ht="12.45" customHeight="1" spans="1:5">
      <c r="A161" s="21"/>
      <c r="B161" s="22"/>
      <c r="C161" s="20"/>
      <c r="D161" s="20"/>
      <c r="E161" s="20"/>
    </row>
    <row r="162" ht="12.45" customHeight="1" spans="1:5">
      <c r="A162" s="21"/>
      <c r="B162" s="22"/>
      <c r="C162" s="20"/>
      <c r="D162" s="20"/>
      <c r="E162" s="20"/>
    </row>
    <row r="163" ht="12.45" customHeight="1" spans="1:5">
      <c r="A163" s="21"/>
      <c r="B163" s="22"/>
      <c r="C163" s="20"/>
      <c r="D163" s="20"/>
      <c r="E163" s="20"/>
    </row>
    <row r="164" ht="12.45" customHeight="1" spans="1:5">
      <c r="A164" s="21"/>
      <c r="B164" s="22"/>
      <c r="C164" s="20"/>
      <c r="D164" s="20"/>
      <c r="E164" s="20"/>
    </row>
    <row r="165" ht="12.45" customHeight="1" spans="1:5">
      <c r="A165" s="21"/>
      <c r="B165" s="22"/>
      <c r="C165" s="20"/>
      <c r="D165" s="20"/>
      <c r="E165" s="20"/>
    </row>
    <row r="166" ht="12.45" customHeight="1" spans="1:5">
      <c r="A166" s="21"/>
      <c r="B166" s="22"/>
      <c r="C166" s="20"/>
      <c r="D166" s="20"/>
      <c r="E166" s="20"/>
    </row>
    <row r="167" ht="12.45" customHeight="1" spans="1:5">
      <c r="A167" s="21"/>
      <c r="B167" s="22"/>
      <c r="C167" s="20"/>
      <c r="D167" s="20"/>
      <c r="E167" s="20"/>
    </row>
    <row r="168" ht="12.45" customHeight="1" spans="1:5">
      <c r="A168" s="21"/>
      <c r="B168" s="22"/>
      <c r="C168" s="20"/>
      <c r="D168" s="20"/>
      <c r="E168" s="20"/>
    </row>
    <row r="169" ht="12.45" customHeight="1" spans="1:5">
      <c r="A169" s="21"/>
      <c r="B169" s="22"/>
      <c r="C169" s="20"/>
      <c r="D169" s="20"/>
      <c r="E169" s="20"/>
    </row>
    <row r="170" ht="12.45" customHeight="1" spans="1:5">
      <c r="A170" s="21"/>
      <c r="B170" s="22"/>
      <c r="C170" s="20"/>
      <c r="D170" s="20"/>
      <c r="E170" s="20"/>
    </row>
    <row r="171" ht="12.45" customHeight="1" spans="1:5">
      <c r="A171" s="21"/>
      <c r="B171" s="22"/>
      <c r="C171" s="20"/>
      <c r="D171" s="20"/>
      <c r="E171" s="20"/>
    </row>
    <row r="172" ht="12.45" customHeight="1" spans="1:5">
      <c r="A172" s="21"/>
      <c r="B172" s="22"/>
      <c r="C172" s="20"/>
      <c r="D172" s="20"/>
      <c r="E172" s="20"/>
    </row>
    <row r="173" ht="12.45" customHeight="1" spans="1:5">
      <c r="A173" s="21"/>
      <c r="B173" s="22"/>
      <c r="C173" s="20"/>
      <c r="D173" s="20"/>
      <c r="E173" s="20"/>
    </row>
    <row r="174" ht="12.45" customHeight="1" spans="1:5">
      <c r="A174" s="21"/>
      <c r="B174" s="22"/>
      <c r="C174" s="20"/>
      <c r="D174" s="20"/>
      <c r="E174" s="20"/>
    </row>
    <row r="175" ht="12.45" customHeight="1" spans="1:5">
      <c r="A175" s="21"/>
      <c r="B175" s="22"/>
      <c r="C175" s="20"/>
      <c r="D175" s="20"/>
      <c r="E175" s="20"/>
    </row>
    <row r="176" ht="12.45" customHeight="1" spans="1:5">
      <c r="A176" s="21"/>
      <c r="B176" s="22"/>
      <c r="C176" s="20"/>
      <c r="D176" s="20"/>
      <c r="E176" s="20"/>
    </row>
    <row r="177" ht="12.45" customHeight="1" spans="1:5">
      <c r="A177" s="21"/>
      <c r="B177" s="22"/>
      <c r="C177" s="20"/>
      <c r="D177" s="20"/>
      <c r="E177" s="20"/>
    </row>
    <row r="178" ht="12.45" customHeight="1" spans="1:5">
      <c r="A178" s="21"/>
      <c r="B178" s="22"/>
      <c r="C178" s="20"/>
      <c r="D178" s="20"/>
      <c r="E178" s="20"/>
    </row>
    <row r="179" ht="12.45" customHeight="1" spans="1:5">
      <c r="A179" s="21"/>
      <c r="B179" s="22"/>
      <c r="C179" s="20"/>
      <c r="D179" s="20"/>
      <c r="E179" s="20"/>
    </row>
    <row r="180" ht="12.45" customHeight="1" spans="1:5">
      <c r="A180" s="21"/>
      <c r="B180" s="22"/>
      <c r="C180" s="20"/>
      <c r="D180" s="20"/>
      <c r="E180" s="20"/>
    </row>
    <row r="181" ht="12.45" customHeight="1" spans="1:5">
      <c r="A181" s="21"/>
      <c r="B181" s="22"/>
      <c r="C181" s="20"/>
      <c r="D181" s="20"/>
      <c r="E181" s="20"/>
    </row>
    <row r="182" ht="12.45" customHeight="1" spans="1:5">
      <c r="A182" s="21"/>
      <c r="B182" s="22"/>
      <c r="C182" s="20"/>
      <c r="D182" s="20"/>
      <c r="E182" s="20"/>
    </row>
    <row r="183" ht="12.45" customHeight="1" spans="1:5">
      <c r="A183" s="21"/>
      <c r="B183" s="22"/>
      <c r="C183" s="20"/>
      <c r="D183" s="20"/>
      <c r="E183" s="20"/>
    </row>
    <row r="184" ht="12.45" customHeight="1" spans="1:5">
      <c r="A184" s="21"/>
      <c r="B184" s="22"/>
      <c r="C184" s="20"/>
      <c r="D184" s="20"/>
      <c r="E184" s="20"/>
    </row>
    <row r="185" ht="12.45" customHeight="1" spans="1:5">
      <c r="A185" s="21"/>
      <c r="B185" s="22"/>
      <c r="C185" s="20"/>
      <c r="D185" s="20"/>
      <c r="E185" s="20"/>
    </row>
    <row r="186" ht="12.45" customHeight="1" spans="1:5">
      <c r="A186" s="21"/>
      <c r="B186" s="22"/>
      <c r="C186" s="20"/>
      <c r="D186" s="20"/>
      <c r="E186" s="20"/>
    </row>
    <row r="187" ht="12.45" customHeight="1" spans="1:5">
      <c r="A187" s="21"/>
      <c r="B187" s="22"/>
      <c r="C187" s="20"/>
      <c r="D187" s="20"/>
      <c r="E187" s="20"/>
    </row>
    <row r="188" ht="12.45" customHeight="1" spans="1:5">
      <c r="A188" s="21"/>
      <c r="B188" s="22"/>
      <c r="C188" s="20"/>
      <c r="D188" s="20"/>
      <c r="E188" s="20"/>
    </row>
    <row r="189" ht="12.45" customHeight="1" spans="1:5">
      <c r="A189" s="21"/>
      <c r="B189" s="22"/>
      <c r="C189" s="20"/>
      <c r="D189" s="20"/>
      <c r="E189" s="20"/>
    </row>
    <row r="190" ht="12.45" customHeight="1" spans="1:5">
      <c r="A190" s="21"/>
      <c r="B190" s="22"/>
      <c r="C190" s="20"/>
      <c r="D190" s="20"/>
      <c r="E190" s="20"/>
    </row>
    <row r="191" ht="12.45" customHeight="1" spans="1:5">
      <c r="A191" s="21"/>
      <c r="B191" s="22"/>
      <c r="C191" s="20"/>
      <c r="D191" s="20"/>
      <c r="E191" s="20"/>
    </row>
    <row r="192" ht="12.45" customHeight="1" spans="1:5">
      <c r="A192" s="21"/>
      <c r="B192" s="22"/>
      <c r="C192" s="20"/>
      <c r="D192" s="20"/>
      <c r="E192" s="20"/>
    </row>
    <row r="193" ht="12.45" customHeight="1" spans="1:5">
      <c r="A193" s="21"/>
      <c r="B193" s="22"/>
      <c r="C193" s="20"/>
      <c r="D193" s="20"/>
      <c r="E193" s="20"/>
    </row>
    <row r="194" ht="12.45" customHeight="1" spans="1:5">
      <c r="A194" s="21"/>
      <c r="B194" s="22"/>
      <c r="C194" s="20"/>
      <c r="D194" s="20"/>
      <c r="E194" s="20"/>
    </row>
    <row r="195" ht="12.45" customHeight="1" spans="1:5">
      <c r="A195" s="21"/>
      <c r="B195" s="22"/>
      <c r="C195" s="20"/>
      <c r="D195" s="20"/>
      <c r="E195" s="20"/>
    </row>
    <row r="196" ht="12.45" customHeight="1" spans="1:5">
      <c r="A196" s="21"/>
      <c r="B196" s="22"/>
      <c r="C196" s="20"/>
      <c r="D196" s="20"/>
      <c r="E196" s="20"/>
    </row>
    <row r="197" ht="12.45" customHeight="1" spans="1:5">
      <c r="A197" s="21"/>
      <c r="B197" s="22"/>
      <c r="C197" s="20"/>
      <c r="D197" s="20"/>
      <c r="E197" s="20"/>
    </row>
    <row r="198" ht="12.45" customHeight="1" spans="1:5">
      <c r="A198" s="21"/>
      <c r="B198" s="22"/>
      <c r="C198" s="20"/>
      <c r="D198" s="20"/>
      <c r="E198" s="20"/>
    </row>
    <row r="199" ht="12.45" customHeight="1" spans="1:5">
      <c r="A199" s="21"/>
      <c r="B199" s="22"/>
      <c r="C199" s="20"/>
      <c r="D199" s="20"/>
      <c r="E199" s="20"/>
    </row>
    <row r="200" ht="12.45" customHeight="1" spans="1:5">
      <c r="A200" s="21"/>
      <c r="B200" s="22"/>
      <c r="C200" s="20"/>
      <c r="D200" s="20"/>
      <c r="E200" s="20"/>
    </row>
    <row r="201" ht="12.45" customHeight="1" spans="1:5">
      <c r="A201" s="21"/>
      <c r="B201" s="22"/>
      <c r="C201" s="20"/>
      <c r="D201" s="20"/>
      <c r="E201" s="20"/>
    </row>
    <row r="202" ht="12.45" customHeight="1" spans="1:5">
      <c r="A202" s="21"/>
      <c r="B202" s="22"/>
      <c r="C202" s="20"/>
      <c r="D202" s="20"/>
      <c r="E202" s="20"/>
    </row>
    <row r="203" ht="12.45" customHeight="1" spans="1:5">
      <c r="A203" s="21"/>
      <c r="B203" s="22"/>
      <c r="C203" s="20"/>
      <c r="D203" s="20"/>
      <c r="E203" s="20"/>
    </row>
    <row r="204" ht="12.45" customHeight="1" spans="1:5">
      <c r="A204" s="21"/>
      <c r="B204" s="22"/>
      <c r="C204" s="20"/>
      <c r="D204" s="20"/>
      <c r="E204" s="20"/>
    </row>
    <row r="205" ht="12.45" customHeight="1" spans="1:5">
      <c r="A205" s="21"/>
      <c r="B205" s="22"/>
      <c r="C205" s="20"/>
      <c r="D205" s="20"/>
      <c r="E205" s="20"/>
    </row>
    <row r="206" ht="12.45" customHeight="1" spans="1:5">
      <c r="A206" s="21"/>
      <c r="B206" s="22"/>
      <c r="C206" s="20"/>
      <c r="D206" s="20"/>
      <c r="E206" s="20"/>
    </row>
    <row r="207" ht="12.45" customHeight="1" spans="1:5">
      <c r="A207" s="21"/>
      <c r="B207" s="22"/>
      <c r="C207" s="20"/>
      <c r="D207" s="20"/>
      <c r="E207" s="20"/>
    </row>
    <row r="208" ht="12.45" customHeight="1" spans="1:5">
      <c r="A208" s="21"/>
      <c r="B208" s="22"/>
      <c r="C208" s="20"/>
      <c r="D208" s="20"/>
      <c r="E208" s="20"/>
    </row>
    <row r="209" ht="12.45" customHeight="1" spans="1:5">
      <c r="A209" s="21"/>
      <c r="B209" s="22"/>
      <c r="C209" s="20"/>
      <c r="D209" s="20"/>
      <c r="E209" s="20"/>
    </row>
    <row r="210" ht="12.45" customHeight="1" spans="1:5">
      <c r="A210" s="21"/>
      <c r="B210" s="22"/>
      <c r="C210" s="20"/>
      <c r="D210" s="20"/>
      <c r="E210" s="20"/>
    </row>
    <row r="211" ht="12.45" customHeight="1" spans="1:5">
      <c r="A211" s="21"/>
      <c r="B211" s="22"/>
      <c r="C211" s="20"/>
      <c r="D211" s="20"/>
      <c r="E211" s="20"/>
    </row>
    <row r="212" ht="12.45" customHeight="1" spans="1:5">
      <c r="A212" s="21"/>
      <c r="B212" s="22"/>
      <c r="C212" s="20"/>
      <c r="D212" s="20"/>
      <c r="E212" s="20"/>
    </row>
    <row r="213" ht="12.45" customHeight="1" spans="1:5">
      <c r="A213" s="21"/>
      <c r="B213" s="22"/>
      <c r="C213" s="20"/>
      <c r="D213" s="20"/>
      <c r="E213" s="20"/>
    </row>
    <row r="214" ht="12.45" customHeight="1" spans="1:5">
      <c r="A214" s="21"/>
      <c r="B214" s="22"/>
      <c r="C214" s="20"/>
      <c r="D214" s="20"/>
      <c r="E214" s="20"/>
    </row>
    <row r="215" ht="12.45" customHeight="1" spans="1:5">
      <c r="A215" s="21"/>
      <c r="B215" s="22"/>
      <c r="C215" s="20"/>
      <c r="D215" s="20"/>
      <c r="E215" s="20"/>
    </row>
    <row r="216" ht="12.45" customHeight="1" spans="1:5">
      <c r="A216" s="21"/>
      <c r="B216" s="22"/>
      <c r="C216" s="20"/>
      <c r="D216" s="20"/>
      <c r="E216" s="20"/>
    </row>
    <row r="217" ht="12.45" customHeight="1" spans="1:5">
      <c r="A217" s="21"/>
      <c r="B217" s="22"/>
      <c r="C217" s="20"/>
      <c r="D217" s="20"/>
      <c r="E217" s="20"/>
    </row>
    <row r="218" ht="12.45" customHeight="1" spans="1:5">
      <c r="A218" s="21"/>
      <c r="B218" s="22"/>
      <c r="C218" s="20"/>
      <c r="D218" s="20"/>
      <c r="E218" s="20"/>
    </row>
    <row r="219" ht="12.45" customHeight="1" spans="1:5">
      <c r="A219" s="21"/>
      <c r="B219" s="22"/>
      <c r="C219" s="20"/>
      <c r="D219" s="20"/>
      <c r="E219" s="20"/>
    </row>
    <row r="220" ht="12.45" customHeight="1" spans="1:5">
      <c r="A220" s="21"/>
      <c r="B220" s="22"/>
      <c r="C220" s="20"/>
      <c r="D220" s="20"/>
      <c r="E220" s="20"/>
    </row>
    <row r="221" ht="12.45" customHeight="1" spans="1:5">
      <c r="A221" s="21"/>
      <c r="B221" s="22"/>
      <c r="C221" s="20"/>
      <c r="D221" s="20"/>
      <c r="E221" s="20"/>
    </row>
    <row r="222" ht="12.45" customHeight="1" spans="1:5">
      <c r="A222" s="21"/>
      <c r="B222" s="22"/>
      <c r="C222" s="20"/>
      <c r="D222" s="20"/>
      <c r="E222" s="20"/>
    </row>
    <row r="223" ht="12.45" customHeight="1" spans="1:5">
      <c r="A223" s="21"/>
      <c r="B223" s="22"/>
      <c r="C223" s="20"/>
      <c r="D223" s="20"/>
      <c r="E223" s="20"/>
    </row>
    <row r="224" ht="12.45" customHeight="1" spans="1:5">
      <c r="A224" s="21"/>
      <c r="B224" s="22"/>
      <c r="C224" s="20"/>
      <c r="D224" s="20"/>
      <c r="E224" s="20"/>
    </row>
    <row r="225" ht="12.45" customHeight="1" spans="1:5">
      <c r="A225" s="21"/>
      <c r="B225" s="22"/>
      <c r="C225" s="20"/>
      <c r="D225" s="20"/>
      <c r="E225" s="20"/>
    </row>
    <row r="226" ht="12.45" customHeight="1" spans="1:5">
      <c r="A226" s="21"/>
      <c r="B226" s="22"/>
      <c r="C226" s="20"/>
      <c r="D226" s="20"/>
      <c r="E226" s="20"/>
    </row>
    <row r="227" ht="12.45" customHeight="1" spans="1:5">
      <c r="A227" s="21"/>
      <c r="B227" s="22"/>
      <c r="C227" s="20"/>
      <c r="D227" s="20"/>
      <c r="E227" s="20"/>
    </row>
    <row r="228" ht="12.45" customHeight="1" spans="1:5">
      <c r="A228" s="21"/>
      <c r="B228" s="22"/>
      <c r="C228" s="20"/>
      <c r="D228" s="20"/>
      <c r="E228" s="20"/>
    </row>
    <row r="229" ht="12.45" customHeight="1" spans="1:5">
      <c r="A229" s="21"/>
      <c r="B229" s="22"/>
      <c r="C229" s="20"/>
      <c r="D229" s="20"/>
      <c r="E229" s="20"/>
    </row>
    <row r="230" ht="12.45" customHeight="1" spans="1:5">
      <c r="A230" s="21"/>
      <c r="B230" s="22"/>
      <c r="C230" s="20"/>
      <c r="D230" s="20"/>
      <c r="E230" s="20"/>
    </row>
    <row r="231" ht="12.45" customHeight="1" spans="1:5">
      <c r="A231" s="21"/>
      <c r="B231" s="22"/>
      <c r="C231" s="20"/>
      <c r="D231" s="20"/>
      <c r="E231" s="20"/>
    </row>
    <row r="232" ht="12.45" customHeight="1" spans="1:5">
      <c r="A232" s="21"/>
      <c r="B232" s="22"/>
      <c r="C232" s="20"/>
      <c r="D232" s="20"/>
      <c r="E232" s="20"/>
    </row>
    <row r="233" ht="12.45" customHeight="1" spans="1:5">
      <c r="A233" s="21"/>
      <c r="B233" s="22"/>
      <c r="C233" s="20"/>
      <c r="D233" s="20"/>
      <c r="E233" s="20"/>
    </row>
    <row r="234" ht="12.45" customHeight="1" spans="1:5">
      <c r="A234" s="21"/>
      <c r="B234" s="22"/>
      <c r="C234" s="20"/>
      <c r="D234" s="20"/>
      <c r="E234" s="20"/>
    </row>
    <row r="235" ht="12.45" customHeight="1" spans="1:5">
      <c r="A235" s="21"/>
      <c r="B235" s="22"/>
      <c r="C235" s="20"/>
      <c r="D235" s="20"/>
      <c r="E235" s="20"/>
    </row>
    <row r="236" ht="12.45" customHeight="1" spans="1:5">
      <c r="A236" s="21"/>
      <c r="B236" s="22"/>
      <c r="C236" s="20"/>
      <c r="D236" s="20"/>
      <c r="E236" s="20"/>
    </row>
    <row r="237" ht="12.45" customHeight="1" spans="1:5">
      <c r="A237" s="21"/>
      <c r="B237" s="22"/>
      <c r="C237" s="20"/>
      <c r="D237" s="20"/>
      <c r="E237" s="20"/>
    </row>
    <row r="238" ht="12.45" customHeight="1" spans="1:5">
      <c r="A238" s="21"/>
      <c r="B238" s="22"/>
      <c r="C238" s="20"/>
      <c r="D238" s="20"/>
      <c r="E238" s="20"/>
    </row>
    <row r="239" ht="12.45" customHeight="1" spans="1:5">
      <c r="A239" s="21"/>
      <c r="B239" s="22"/>
      <c r="C239" s="20"/>
      <c r="D239" s="20"/>
      <c r="E239" s="20"/>
    </row>
    <row r="240" ht="12.45" customHeight="1" spans="1:5">
      <c r="A240" s="21"/>
      <c r="B240" s="22"/>
      <c r="C240" s="20"/>
      <c r="D240" s="20"/>
      <c r="E240" s="20"/>
    </row>
    <row r="241" ht="12.45" customHeight="1" spans="1:5">
      <c r="A241" s="21"/>
      <c r="B241" s="22"/>
      <c r="C241" s="20"/>
      <c r="D241" s="20"/>
      <c r="E241" s="20"/>
    </row>
    <row r="242" ht="12.45" customHeight="1" spans="1:5">
      <c r="A242" s="21"/>
      <c r="B242" s="22"/>
      <c r="C242" s="20"/>
      <c r="D242" s="20"/>
      <c r="E242" s="20"/>
    </row>
    <row r="243" ht="12.45" customHeight="1" spans="1:5">
      <c r="A243" s="21"/>
      <c r="B243" s="22"/>
      <c r="C243" s="20"/>
      <c r="D243" s="20"/>
      <c r="E243" s="20"/>
    </row>
    <row r="244" ht="12.45" customHeight="1" spans="1:5">
      <c r="A244" s="21"/>
      <c r="B244" s="22"/>
      <c r="C244" s="20"/>
      <c r="D244" s="20"/>
      <c r="E244" s="20"/>
    </row>
    <row r="245" ht="12.45" customHeight="1" spans="1:5">
      <c r="A245" s="21"/>
      <c r="B245" s="22"/>
      <c r="C245" s="20"/>
      <c r="D245" s="20"/>
      <c r="E245" s="20"/>
    </row>
    <row r="246" ht="12.45" customHeight="1" spans="1:5">
      <c r="A246" s="21"/>
      <c r="B246" s="22"/>
      <c r="C246" s="20"/>
      <c r="D246" s="20"/>
      <c r="E246" s="20"/>
    </row>
    <row r="247" ht="12.45" customHeight="1" spans="1:5">
      <c r="A247" s="21"/>
      <c r="B247" s="22"/>
      <c r="C247" s="20"/>
      <c r="D247" s="20"/>
      <c r="E247" s="20"/>
    </row>
    <row r="248" ht="12.45" customHeight="1" spans="1:5">
      <c r="A248" s="21"/>
      <c r="B248" s="22"/>
      <c r="C248" s="20"/>
      <c r="D248" s="20"/>
      <c r="E248" s="20"/>
    </row>
    <row r="249" ht="12.45" customHeight="1" spans="1:5">
      <c r="A249" s="21"/>
      <c r="B249" s="22"/>
      <c r="C249" s="20"/>
      <c r="D249" s="20"/>
      <c r="E249" s="20"/>
    </row>
    <row r="250" ht="12.45" customHeight="1" spans="1:5">
      <c r="A250" s="21"/>
      <c r="B250" s="22"/>
      <c r="C250" s="20"/>
      <c r="D250" s="20"/>
      <c r="E250" s="20"/>
    </row>
    <row r="251" ht="12.45" customHeight="1" spans="1:5">
      <c r="A251" s="21"/>
      <c r="B251" s="22"/>
      <c r="C251" s="20"/>
      <c r="D251" s="20"/>
      <c r="E251" s="20"/>
    </row>
    <row r="252" ht="12.45" customHeight="1" spans="1:5">
      <c r="A252" s="21"/>
      <c r="B252" s="22"/>
      <c r="C252" s="20"/>
      <c r="D252" s="20"/>
      <c r="E252" s="20"/>
    </row>
    <row r="253" ht="12.45" customHeight="1" spans="1:5">
      <c r="A253" s="21"/>
      <c r="B253" s="22"/>
      <c r="C253" s="20"/>
      <c r="D253" s="20"/>
      <c r="E253" s="20"/>
    </row>
    <row r="254" ht="12.45" customHeight="1" spans="1:5">
      <c r="A254" s="21"/>
      <c r="B254" s="22"/>
      <c r="C254" s="20"/>
      <c r="D254" s="20"/>
      <c r="E254" s="20"/>
    </row>
    <row r="255" ht="12.45" customHeight="1" spans="1:5">
      <c r="A255" s="21"/>
      <c r="B255" s="22"/>
      <c r="C255" s="20"/>
      <c r="D255" s="20"/>
      <c r="E255" s="20"/>
    </row>
    <row r="256" ht="12.45" customHeight="1" spans="1:5">
      <c r="A256" s="21"/>
      <c r="B256" s="22"/>
      <c r="C256" s="20"/>
      <c r="D256" s="20"/>
      <c r="E256" s="20"/>
    </row>
    <row r="257" ht="12.45" customHeight="1" spans="1:5">
      <c r="A257" s="21"/>
      <c r="B257" s="22"/>
      <c r="C257" s="20"/>
      <c r="D257" s="20"/>
      <c r="E257" s="20"/>
    </row>
    <row r="258" ht="12.45" customHeight="1" spans="1:5">
      <c r="A258" s="21"/>
      <c r="B258" s="22"/>
      <c r="C258" s="20"/>
      <c r="D258" s="20"/>
      <c r="E258" s="20"/>
    </row>
    <row r="259" ht="12.45" customHeight="1" spans="1:5">
      <c r="A259" s="21"/>
      <c r="B259" s="22"/>
      <c r="C259" s="20"/>
      <c r="D259" s="20"/>
      <c r="E259" s="20"/>
    </row>
    <row r="260" ht="12.45" customHeight="1" spans="1:5">
      <c r="A260" s="21"/>
      <c r="B260" s="22"/>
      <c r="C260" s="20"/>
      <c r="D260" s="20"/>
      <c r="E260" s="20"/>
    </row>
    <row r="261" ht="12.45" customHeight="1" spans="1:5">
      <c r="A261" s="21"/>
      <c r="B261" s="22"/>
      <c r="C261" s="20"/>
      <c r="D261" s="20"/>
      <c r="E261" s="20"/>
    </row>
    <row r="262" ht="12.45" customHeight="1" spans="1:5">
      <c r="A262" s="21"/>
      <c r="B262" s="22"/>
      <c r="C262" s="20"/>
      <c r="D262" s="20"/>
      <c r="E262" s="20"/>
    </row>
    <row r="263" ht="12.45" customHeight="1" spans="1:5">
      <c r="A263" s="21"/>
      <c r="B263" s="22"/>
      <c r="C263" s="20"/>
      <c r="D263" s="20"/>
      <c r="E263" s="20"/>
    </row>
    <row r="264" ht="12.45" customHeight="1" spans="1:5">
      <c r="A264" s="21"/>
      <c r="B264" s="22"/>
      <c r="C264" s="20"/>
      <c r="D264" s="20"/>
      <c r="E264" s="20"/>
    </row>
    <row r="265" ht="12.45" customHeight="1" spans="1:5">
      <c r="A265" s="21"/>
      <c r="B265" s="22"/>
      <c r="C265" s="20"/>
      <c r="D265" s="20"/>
      <c r="E265" s="20"/>
    </row>
    <row r="266" ht="12.45" customHeight="1" spans="1:5">
      <c r="A266" s="21"/>
      <c r="B266" s="22"/>
      <c r="C266" s="20"/>
      <c r="D266" s="20"/>
      <c r="E266" s="20"/>
    </row>
    <row r="267" ht="12.45" customHeight="1" spans="1:5">
      <c r="A267" s="21"/>
      <c r="B267" s="22"/>
      <c r="C267" s="20"/>
      <c r="D267" s="20"/>
      <c r="E267" s="20"/>
    </row>
    <row r="268" ht="12.45" customHeight="1" spans="1:5">
      <c r="A268" s="21"/>
      <c r="B268" s="22"/>
      <c r="C268" s="20"/>
      <c r="D268" s="20"/>
      <c r="E268" s="20"/>
    </row>
    <row r="269" ht="12.45" customHeight="1" spans="1:5">
      <c r="A269" s="21"/>
      <c r="B269" s="22"/>
      <c r="C269" s="20"/>
      <c r="D269" s="20"/>
      <c r="E269" s="20"/>
    </row>
    <row r="270" ht="12.45" customHeight="1" spans="1:5">
      <c r="A270" s="21"/>
      <c r="B270" s="22"/>
      <c r="C270" s="20"/>
      <c r="D270" s="20"/>
      <c r="E270" s="20"/>
    </row>
    <row r="271" ht="12.45" customHeight="1" spans="1:5">
      <c r="A271" s="21"/>
      <c r="B271" s="22"/>
      <c r="C271" s="20"/>
      <c r="D271" s="20"/>
      <c r="E271" s="20"/>
    </row>
    <row r="272" ht="12.45" customHeight="1" spans="1:5">
      <c r="A272" s="21"/>
      <c r="B272" s="22"/>
      <c r="C272" s="20"/>
      <c r="D272" s="20"/>
      <c r="E272" s="20"/>
    </row>
    <row r="273" ht="12.45" customHeight="1" spans="1:5">
      <c r="A273" s="21"/>
      <c r="B273" s="22"/>
      <c r="C273" s="20"/>
      <c r="D273" s="20"/>
      <c r="E273" s="20"/>
    </row>
    <row r="274" ht="12.45" customHeight="1" spans="1:5">
      <c r="A274" s="21"/>
      <c r="B274" s="22"/>
      <c r="C274" s="20"/>
      <c r="D274" s="20"/>
      <c r="E274" s="20"/>
    </row>
    <row r="275" ht="12.45" customHeight="1" spans="1:5">
      <c r="A275" s="21"/>
      <c r="B275" s="22"/>
      <c r="C275" s="20"/>
      <c r="D275" s="20"/>
      <c r="E275" s="20"/>
    </row>
    <row r="276" ht="12.45" customHeight="1" spans="1:5">
      <c r="A276" s="21"/>
      <c r="B276" s="22"/>
      <c r="C276" s="20"/>
      <c r="D276" s="20"/>
      <c r="E276" s="20"/>
    </row>
    <row r="277" ht="12.45" customHeight="1" spans="1:5">
      <c r="A277" s="21"/>
      <c r="B277" s="22"/>
      <c r="C277" s="20"/>
      <c r="D277" s="20"/>
      <c r="E277" s="20"/>
    </row>
    <row r="278" ht="12.45" customHeight="1" spans="1:5">
      <c r="A278" s="21"/>
      <c r="B278" s="22"/>
      <c r="C278" s="20"/>
      <c r="D278" s="20"/>
      <c r="E278" s="20"/>
    </row>
    <row r="279" ht="12.45" customHeight="1" spans="1:5">
      <c r="A279" s="21"/>
      <c r="B279" s="22"/>
      <c r="C279" s="20"/>
      <c r="D279" s="20"/>
      <c r="E279" s="20"/>
    </row>
    <row r="280" ht="12.45" customHeight="1" spans="1:5">
      <c r="A280" s="21"/>
      <c r="B280" s="22"/>
      <c r="C280" s="20"/>
      <c r="D280" s="20"/>
      <c r="E280" s="20"/>
    </row>
    <row r="281" ht="12.45" customHeight="1" spans="1:5">
      <c r="A281" s="21"/>
      <c r="B281" s="22"/>
      <c r="C281" s="20"/>
      <c r="D281" s="20"/>
      <c r="E281" s="20"/>
    </row>
    <row r="282" ht="12.45" customHeight="1" spans="1:5">
      <c r="A282" s="21"/>
      <c r="B282" s="22"/>
      <c r="C282" s="20"/>
      <c r="D282" s="20"/>
      <c r="E282" s="20"/>
    </row>
    <row r="283" ht="12.45" customHeight="1" spans="1:5">
      <c r="A283" s="21"/>
      <c r="B283" s="22"/>
      <c r="C283" s="20"/>
      <c r="D283" s="20"/>
      <c r="E283" s="20"/>
    </row>
    <row r="284" ht="12.45" customHeight="1" spans="1:5">
      <c r="A284" s="21"/>
      <c r="B284" s="22"/>
      <c r="C284" s="20"/>
      <c r="D284" s="20"/>
      <c r="E284" s="20"/>
    </row>
    <row r="285" ht="12.45" customHeight="1" spans="1:5">
      <c r="A285" s="21"/>
      <c r="B285" s="22"/>
      <c r="C285" s="20"/>
      <c r="D285" s="20"/>
      <c r="E285" s="20"/>
    </row>
    <row r="286" ht="12.45" customHeight="1" spans="1:5">
      <c r="A286" s="21"/>
      <c r="B286" s="22"/>
      <c r="C286" s="20"/>
      <c r="D286" s="20"/>
      <c r="E286" s="20"/>
    </row>
    <row r="287" ht="12.45" customHeight="1" spans="1:5">
      <c r="A287" s="21"/>
      <c r="B287" s="22"/>
      <c r="C287" s="20"/>
      <c r="D287" s="20"/>
      <c r="E287" s="20"/>
    </row>
    <row r="288" ht="12.45" customHeight="1" spans="1:5">
      <c r="A288" s="21"/>
      <c r="B288" s="22"/>
      <c r="C288" s="20"/>
      <c r="D288" s="20"/>
      <c r="E288" s="20"/>
    </row>
    <row r="289" ht="12.45" customHeight="1" spans="1:5">
      <c r="A289" s="21"/>
      <c r="B289" s="22"/>
      <c r="C289" s="20"/>
      <c r="D289" s="20"/>
      <c r="E289" s="20"/>
    </row>
    <row r="290" ht="12.45" customHeight="1" spans="1:5">
      <c r="A290" s="21"/>
      <c r="B290" s="22"/>
      <c r="C290" s="20"/>
      <c r="D290" s="20"/>
      <c r="E290" s="20"/>
    </row>
    <row r="291" ht="12.45" customHeight="1" spans="1:5">
      <c r="A291" s="21"/>
      <c r="B291" s="22"/>
      <c r="C291" s="20"/>
      <c r="D291" s="20"/>
      <c r="E291" s="20"/>
    </row>
    <row r="292" ht="12.45" customHeight="1" spans="1:5">
      <c r="A292" s="21"/>
      <c r="B292" s="22"/>
      <c r="C292" s="20"/>
      <c r="D292" s="20"/>
      <c r="E292" s="20"/>
    </row>
    <row r="293" ht="12.45" customHeight="1" spans="1:5">
      <c r="A293" s="21"/>
      <c r="B293" s="22"/>
      <c r="C293" s="20"/>
      <c r="D293" s="20"/>
      <c r="E293" s="20"/>
    </row>
    <row r="294" ht="12.45" customHeight="1" spans="1:5">
      <c r="A294" s="21"/>
      <c r="B294" s="22"/>
      <c r="C294" s="20"/>
      <c r="D294" s="20"/>
      <c r="E294" s="20"/>
    </row>
    <row r="295" ht="12.45" customHeight="1" spans="1:5">
      <c r="A295" s="21"/>
      <c r="B295" s="22"/>
      <c r="C295" s="20"/>
      <c r="D295" s="20"/>
      <c r="E295" s="20"/>
    </row>
    <row r="296" ht="12.45" customHeight="1" spans="1:5">
      <c r="A296" s="21"/>
      <c r="B296" s="22"/>
      <c r="C296" s="20"/>
      <c r="D296" s="20"/>
      <c r="E296" s="20"/>
    </row>
    <row r="297" ht="12.45" customHeight="1" spans="1:5">
      <c r="A297" s="21"/>
      <c r="B297" s="22"/>
      <c r="C297" s="20"/>
      <c r="D297" s="20"/>
      <c r="E297" s="20"/>
    </row>
    <row r="298" ht="12.45" customHeight="1" spans="1:5">
      <c r="A298" s="21"/>
      <c r="B298" s="22"/>
      <c r="C298" s="20"/>
      <c r="D298" s="20"/>
      <c r="E298" s="20"/>
    </row>
    <row r="299" ht="12.45" customHeight="1" spans="1:5">
      <c r="A299" s="21"/>
      <c r="B299" s="22"/>
      <c r="C299" s="20"/>
      <c r="D299" s="20"/>
      <c r="E299" s="20"/>
    </row>
    <row r="300" ht="12.45" customHeight="1" spans="1:5">
      <c r="A300" s="21"/>
      <c r="B300" s="22"/>
      <c r="C300" s="20"/>
      <c r="D300" s="20"/>
      <c r="E300" s="20"/>
    </row>
    <row r="301" ht="12.45" customHeight="1" spans="1:5">
      <c r="A301" s="21"/>
      <c r="B301" s="22"/>
      <c r="C301" s="20"/>
      <c r="D301" s="20"/>
      <c r="E301" s="20"/>
    </row>
    <row r="302" ht="12.45" customHeight="1" spans="1:5">
      <c r="A302" s="21"/>
      <c r="B302" s="22"/>
      <c r="C302" s="20"/>
      <c r="D302" s="20"/>
      <c r="E302" s="20"/>
    </row>
    <row r="303" ht="12.45" customHeight="1" spans="1:5">
      <c r="A303" s="21"/>
      <c r="B303" s="22"/>
      <c r="C303" s="20"/>
      <c r="D303" s="20"/>
      <c r="E303" s="20"/>
    </row>
    <row r="304" ht="12.45" customHeight="1" spans="1:5">
      <c r="A304" s="21"/>
      <c r="B304" s="22"/>
      <c r="C304" s="20"/>
      <c r="D304" s="20"/>
      <c r="E304" s="20"/>
    </row>
    <row r="305" ht="12.45" customHeight="1" spans="1:5">
      <c r="A305" s="21"/>
      <c r="B305" s="22"/>
      <c r="C305" s="20"/>
      <c r="D305" s="20"/>
      <c r="E305" s="20"/>
    </row>
    <row r="306" ht="12.45" customHeight="1" spans="1:5">
      <c r="A306" s="21"/>
      <c r="B306" s="22"/>
      <c r="C306" s="20"/>
      <c r="D306" s="20"/>
      <c r="E306" s="20"/>
    </row>
    <row r="307" ht="12.45" customHeight="1" spans="1:5">
      <c r="A307" s="21"/>
      <c r="B307" s="22"/>
      <c r="C307" s="20"/>
      <c r="D307" s="20"/>
      <c r="E307" s="20"/>
    </row>
    <row r="308" ht="12.45" customHeight="1" spans="1:5">
      <c r="A308" s="21"/>
      <c r="B308" s="22"/>
      <c r="C308" s="20"/>
      <c r="D308" s="20"/>
      <c r="E308" s="20"/>
    </row>
    <row r="309" ht="12.45" customHeight="1" spans="1:5">
      <c r="A309" s="21"/>
      <c r="B309" s="22"/>
      <c r="C309" s="20"/>
      <c r="D309" s="20"/>
      <c r="E309" s="20"/>
    </row>
    <row r="310" ht="12.45" customHeight="1" spans="1:5">
      <c r="A310" s="21"/>
      <c r="B310" s="22"/>
      <c r="C310" s="20"/>
      <c r="D310" s="20"/>
      <c r="E310" s="20"/>
    </row>
    <row r="311" ht="12.45" customHeight="1" spans="1:5">
      <c r="A311" s="21"/>
      <c r="B311" s="22"/>
      <c r="C311" s="20"/>
      <c r="D311" s="20"/>
      <c r="E311" s="20"/>
    </row>
    <row r="312" ht="12.45" customHeight="1" spans="1:5">
      <c r="A312" s="21"/>
      <c r="B312" s="22"/>
      <c r="C312" s="20"/>
      <c r="D312" s="20"/>
      <c r="E312" s="20"/>
    </row>
    <row r="313" ht="12.45" customHeight="1" spans="1:5">
      <c r="A313" s="21"/>
      <c r="B313" s="22"/>
      <c r="C313" s="20"/>
      <c r="D313" s="20"/>
      <c r="E313" s="20"/>
    </row>
    <row r="314" ht="12.45" customHeight="1" spans="1:5">
      <c r="A314" s="21"/>
      <c r="B314" s="22"/>
      <c r="C314" s="20"/>
      <c r="D314" s="20"/>
      <c r="E314" s="20"/>
    </row>
    <row r="315" ht="12.45" customHeight="1" spans="1:5">
      <c r="A315" s="21"/>
      <c r="B315" s="22"/>
      <c r="C315" s="20"/>
      <c r="D315" s="20"/>
      <c r="E315" s="20"/>
    </row>
    <row r="316" ht="12.45" customHeight="1" spans="1:5">
      <c r="A316" s="21"/>
      <c r="B316" s="22"/>
      <c r="C316" s="20"/>
      <c r="D316" s="20"/>
      <c r="E316" s="20"/>
    </row>
    <row r="317" ht="12.45" customHeight="1" spans="1:5">
      <c r="A317" s="21"/>
      <c r="B317" s="22"/>
      <c r="C317" s="20"/>
      <c r="D317" s="20"/>
      <c r="E317" s="20"/>
    </row>
    <row r="318" ht="12.45" customHeight="1" spans="1:5">
      <c r="A318" s="21"/>
      <c r="B318" s="22"/>
      <c r="C318" s="20"/>
      <c r="D318" s="20"/>
      <c r="E318" s="20"/>
    </row>
    <row r="319" ht="12.45" customHeight="1" spans="1:5">
      <c r="A319" s="21"/>
      <c r="B319" s="22"/>
      <c r="C319" s="20"/>
      <c r="D319" s="20"/>
      <c r="E319" s="20"/>
    </row>
    <row r="320" ht="12.45" customHeight="1" spans="1:5">
      <c r="A320" s="21"/>
      <c r="B320" s="22"/>
      <c r="C320" s="20"/>
      <c r="D320" s="20"/>
      <c r="E320" s="20"/>
    </row>
    <row r="321" ht="12.45" customHeight="1" spans="1:5">
      <c r="A321" s="21"/>
      <c r="B321" s="22"/>
      <c r="C321" s="20"/>
      <c r="D321" s="20"/>
      <c r="E321" s="20"/>
    </row>
    <row r="322" ht="12.45" customHeight="1" spans="1:5">
      <c r="A322" s="21"/>
      <c r="B322" s="22"/>
      <c r="C322" s="20"/>
      <c r="D322" s="20"/>
      <c r="E322" s="20"/>
    </row>
    <row r="323" ht="12.45" customHeight="1" spans="1:5">
      <c r="A323" s="21"/>
      <c r="B323" s="22"/>
      <c r="C323" s="20"/>
      <c r="D323" s="20"/>
      <c r="E323" s="20"/>
    </row>
    <row r="324" ht="12.45" customHeight="1" spans="1:5">
      <c r="A324" s="21"/>
      <c r="B324" s="22"/>
      <c r="C324" s="20"/>
      <c r="D324" s="20"/>
      <c r="E324" s="20"/>
    </row>
    <row r="325" ht="12.45" customHeight="1" spans="1:5">
      <c r="A325" s="21"/>
      <c r="B325" s="22"/>
      <c r="C325" s="20"/>
      <c r="D325" s="20"/>
      <c r="E325" s="20"/>
    </row>
    <row r="326" ht="12.45" customHeight="1" spans="1:5">
      <c r="A326" s="21"/>
      <c r="B326" s="22"/>
      <c r="C326" s="20"/>
      <c r="D326" s="20"/>
      <c r="E326" s="20"/>
    </row>
    <row r="327" ht="12.45" customHeight="1" spans="1:5">
      <c r="A327" s="21"/>
      <c r="B327" s="22"/>
      <c r="C327" s="20"/>
      <c r="D327" s="20"/>
      <c r="E327" s="20"/>
    </row>
    <row r="328" ht="12.45" customHeight="1" spans="1:5">
      <c r="A328" s="21"/>
      <c r="B328" s="22"/>
      <c r="C328" s="20"/>
      <c r="D328" s="20"/>
      <c r="E328" s="20"/>
    </row>
    <row r="329" ht="12.45" customHeight="1" spans="1:5">
      <c r="A329" s="21"/>
      <c r="B329" s="22"/>
      <c r="C329" s="20"/>
      <c r="D329" s="20"/>
      <c r="E329" s="20"/>
    </row>
    <row r="330" ht="12.45" customHeight="1" spans="1:5">
      <c r="A330" s="21"/>
      <c r="B330" s="22"/>
      <c r="C330" s="20"/>
      <c r="D330" s="20"/>
      <c r="E330" s="20"/>
    </row>
    <row r="331" ht="12.45" customHeight="1" spans="1:5">
      <c r="A331" s="21"/>
      <c r="B331" s="22"/>
      <c r="C331" s="20"/>
      <c r="D331" s="20"/>
      <c r="E331" s="20"/>
    </row>
    <row r="332" ht="12.45" customHeight="1" spans="1:5">
      <c r="A332" s="21"/>
      <c r="B332" s="22"/>
      <c r="C332" s="20"/>
      <c r="D332" s="20"/>
      <c r="E332" s="20"/>
    </row>
    <row r="333" ht="12.45" customHeight="1" spans="1:5">
      <c r="A333" s="21"/>
      <c r="B333" s="22"/>
      <c r="C333" s="20"/>
      <c r="D333" s="20"/>
      <c r="E333" s="20"/>
    </row>
    <row r="334" ht="12.45" customHeight="1" spans="1:5">
      <c r="A334" s="21"/>
      <c r="B334" s="22"/>
      <c r="C334" s="20"/>
      <c r="D334" s="20"/>
      <c r="E334" s="20"/>
    </row>
    <row r="335" ht="12.45" customHeight="1" spans="1:5">
      <c r="A335" s="21"/>
      <c r="B335" s="22"/>
      <c r="C335" s="20"/>
      <c r="D335" s="20"/>
      <c r="E335" s="20"/>
    </row>
    <row r="336" ht="12.45" customHeight="1" spans="1:5">
      <c r="A336" s="21"/>
      <c r="B336" s="22"/>
      <c r="C336" s="20"/>
      <c r="D336" s="20"/>
      <c r="E336" s="20"/>
    </row>
    <row r="337" ht="12.45" customHeight="1" spans="1:5">
      <c r="A337" s="21"/>
      <c r="B337" s="22"/>
      <c r="C337" s="20"/>
      <c r="D337" s="20"/>
      <c r="E337" s="20"/>
    </row>
    <row r="338" ht="12.45" customHeight="1" spans="1:5">
      <c r="A338" s="21"/>
      <c r="B338" s="22"/>
      <c r="C338" s="20"/>
      <c r="D338" s="20"/>
      <c r="E338" s="20"/>
    </row>
    <row r="339" ht="12.45" customHeight="1" spans="1:5">
      <c r="A339" s="21"/>
      <c r="B339" s="22"/>
      <c r="C339" s="20"/>
      <c r="D339" s="20"/>
      <c r="E339" s="20"/>
    </row>
    <row r="340" ht="12.45" customHeight="1" spans="1:5">
      <c r="A340" s="21"/>
      <c r="B340" s="22"/>
      <c r="C340" s="20"/>
      <c r="D340" s="20"/>
      <c r="E340" s="20"/>
    </row>
    <row r="341" ht="12.45" customHeight="1" spans="1:5">
      <c r="A341" s="21"/>
      <c r="B341" s="22"/>
      <c r="C341" s="20"/>
      <c r="D341" s="20"/>
      <c r="E341" s="20"/>
    </row>
    <row r="342" ht="12.45" customHeight="1" spans="1:5">
      <c r="A342" s="21"/>
      <c r="B342" s="22"/>
      <c r="C342" s="20"/>
      <c r="D342" s="20"/>
      <c r="E342" s="20"/>
    </row>
    <row r="343" ht="12.45" customHeight="1" spans="1:5">
      <c r="A343" s="21"/>
      <c r="B343" s="22"/>
      <c r="C343" s="20"/>
      <c r="D343" s="20"/>
      <c r="E343" s="20"/>
    </row>
    <row r="344" ht="12.45" customHeight="1" spans="1:5">
      <c r="A344" s="21"/>
      <c r="B344" s="22"/>
      <c r="C344" s="20"/>
      <c r="D344" s="20"/>
      <c r="E344" s="20"/>
    </row>
    <row r="345" ht="12.45" customHeight="1" spans="1:5">
      <c r="A345" s="21"/>
      <c r="B345" s="22"/>
      <c r="C345" s="20"/>
      <c r="D345" s="20"/>
      <c r="E345" s="20"/>
    </row>
    <row r="346" ht="12.45" customHeight="1" spans="1:5">
      <c r="A346" s="21"/>
      <c r="B346" s="22"/>
      <c r="C346" s="20"/>
      <c r="D346" s="20"/>
      <c r="E346" s="20"/>
    </row>
    <row r="347" ht="12.45" customHeight="1" spans="1:5">
      <c r="A347" s="21"/>
      <c r="B347" s="22"/>
      <c r="C347" s="20"/>
      <c r="D347" s="20"/>
      <c r="E347" s="20"/>
    </row>
    <row r="348" ht="12.45" customHeight="1" spans="1:5">
      <c r="A348" s="21"/>
      <c r="B348" s="22"/>
      <c r="C348" s="20"/>
      <c r="D348" s="20"/>
      <c r="E348" s="20"/>
    </row>
    <row r="349" ht="12.45" customHeight="1" spans="1:5">
      <c r="A349" s="21"/>
      <c r="B349" s="22"/>
      <c r="C349" s="20"/>
      <c r="D349" s="20"/>
      <c r="E349" s="20"/>
    </row>
    <row r="350" ht="12.45" customHeight="1" spans="1:5">
      <c r="A350" s="21"/>
      <c r="B350" s="22"/>
      <c r="C350" s="20"/>
      <c r="D350" s="20"/>
      <c r="E350" s="20"/>
    </row>
    <row r="351" ht="12.45" customHeight="1" spans="1:5">
      <c r="A351" s="21"/>
      <c r="B351" s="22"/>
      <c r="C351" s="20"/>
      <c r="D351" s="20"/>
      <c r="E351" s="20"/>
    </row>
    <row r="352" ht="12.45" customHeight="1" spans="1:5">
      <c r="A352" s="21"/>
      <c r="B352" s="22"/>
      <c r="C352" s="20"/>
      <c r="D352" s="20"/>
      <c r="E352" s="20"/>
    </row>
    <row r="353" ht="12.45" customHeight="1" spans="1:5">
      <c r="A353" s="21"/>
      <c r="B353" s="22"/>
      <c r="C353" s="20"/>
      <c r="D353" s="20"/>
      <c r="E353" s="20"/>
    </row>
    <row r="354" ht="12.45" customHeight="1" spans="1:5">
      <c r="A354" s="21"/>
      <c r="B354" s="22"/>
      <c r="C354" s="20"/>
      <c r="D354" s="20"/>
      <c r="E354" s="20"/>
    </row>
    <row r="355" ht="12.45" customHeight="1" spans="1:5">
      <c r="A355" s="21"/>
      <c r="B355" s="22"/>
      <c r="C355" s="20"/>
      <c r="D355" s="20"/>
      <c r="E355" s="20"/>
    </row>
    <row r="356" ht="12.45" customHeight="1" spans="1:5">
      <c r="A356" s="21"/>
      <c r="B356" s="22"/>
      <c r="C356" s="20"/>
      <c r="D356" s="20"/>
      <c r="E356" s="20"/>
    </row>
    <row r="357" ht="12.45" customHeight="1" spans="1:5">
      <c r="A357" s="21"/>
      <c r="B357" s="22"/>
      <c r="C357" s="20"/>
      <c r="D357" s="20"/>
      <c r="E357" s="20"/>
    </row>
    <row r="358" ht="12.45" customHeight="1" spans="1:5">
      <c r="A358" s="21"/>
      <c r="B358" s="22"/>
      <c r="C358" s="20"/>
      <c r="D358" s="20"/>
      <c r="E358" s="20"/>
    </row>
    <row r="359" ht="12.45" customHeight="1" spans="1:5">
      <c r="A359" s="21"/>
      <c r="B359" s="22"/>
      <c r="C359" s="20"/>
      <c r="D359" s="20"/>
      <c r="E359" s="20"/>
    </row>
    <row r="360" ht="12.45" customHeight="1" spans="1:5">
      <c r="A360" s="21"/>
      <c r="B360" s="22"/>
      <c r="C360" s="20"/>
      <c r="D360" s="20"/>
      <c r="E360" s="20"/>
    </row>
    <row r="361" ht="12.45" customHeight="1" spans="1:5">
      <c r="A361" s="21"/>
      <c r="B361" s="22"/>
      <c r="C361" s="20"/>
      <c r="D361" s="20"/>
      <c r="E361" s="20"/>
    </row>
    <row r="362" ht="12.45" customHeight="1" spans="1:5">
      <c r="A362" s="21"/>
      <c r="B362" s="22"/>
      <c r="C362" s="20"/>
      <c r="D362" s="20"/>
      <c r="E362" s="20"/>
    </row>
    <row r="363" ht="12.45" customHeight="1" spans="1:5">
      <c r="A363" s="21"/>
      <c r="B363" s="22"/>
      <c r="C363" s="20"/>
      <c r="D363" s="20"/>
      <c r="E363" s="20"/>
    </row>
    <row r="364" ht="12.45" customHeight="1" spans="1:5">
      <c r="A364" s="21"/>
      <c r="B364" s="22"/>
      <c r="C364" s="20"/>
      <c r="D364" s="20"/>
      <c r="E364" s="20"/>
    </row>
    <row r="365" ht="12.45" customHeight="1" spans="1:5">
      <c r="A365" s="21"/>
      <c r="B365" s="22"/>
      <c r="C365" s="20"/>
      <c r="D365" s="20"/>
      <c r="E365" s="20"/>
    </row>
    <row r="366" ht="12.45" customHeight="1" spans="1:5">
      <c r="A366" s="21"/>
      <c r="B366" s="22"/>
      <c r="C366" s="20"/>
      <c r="D366" s="20"/>
      <c r="E366" s="20"/>
    </row>
    <row r="367" ht="12.45" customHeight="1" spans="1:5">
      <c r="A367" s="21"/>
      <c r="B367" s="22"/>
      <c r="C367" s="20"/>
      <c r="D367" s="20"/>
      <c r="E367" s="20"/>
    </row>
    <row r="368" ht="12.45" customHeight="1" spans="1:5">
      <c r="A368" s="21"/>
      <c r="B368" s="22"/>
      <c r="C368" s="20"/>
      <c r="D368" s="20"/>
      <c r="E368" s="20"/>
    </row>
    <row r="369" ht="12.45" customHeight="1" spans="1:5">
      <c r="A369" s="21"/>
      <c r="B369" s="22"/>
      <c r="C369" s="20"/>
      <c r="D369" s="20"/>
      <c r="E369" s="20"/>
    </row>
    <row r="370" ht="12.45" customHeight="1" spans="1:5">
      <c r="A370" s="21"/>
      <c r="B370" s="22"/>
      <c r="C370" s="20"/>
      <c r="D370" s="20"/>
      <c r="E370" s="20"/>
    </row>
    <row r="371" ht="12.45" customHeight="1" spans="1:5">
      <c r="A371" s="21"/>
      <c r="B371" s="22"/>
      <c r="C371" s="20"/>
      <c r="D371" s="20"/>
      <c r="E371" s="20"/>
    </row>
    <row r="372" ht="12.45" customHeight="1" spans="1:5">
      <c r="A372" s="21"/>
      <c r="B372" s="22"/>
      <c r="C372" s="20"/>
      <c r="D372" s="20"/>
      <c r="E372" s="20"/>
    </row>
    <row r="373" ht="12.45" customHeight="1" spans="1:5">
      <c r="A373" s="21"/>
      <c r="B373" s="22"/>
      <c r="C373" s="20"/>
      <c r="D373" s="20"/>
      <c r="E373" s="20"/>
    </row>
    <row r="374" ht="12.45" customHeight="1" spans="1:5">
      <c r="A374" s="21"/>
      <c r="B374" s="22"/>
      <c r="C374" s="20"/>
      <c r="D374" s="20"/>
      <c r="E374" s="20"/>
    </row>
    <row r="375" ht="12.45" customHeight="1" spans="1:5">
      <c r="A375" s="21"/>
      <c r="B375" s="22"/>
      <c r="C375" s="20"/>
      <c r="D375" s="20"/>
      <c r="E375" s="20"/>
    </row>
    <row r="376" ht="12.45" customHeight="1" spans="1:5">
      <c r="A376" s="21"/>
      <c r="B376" s="22"/>
      <c r="C376" s="20"/>
      <c r="D376" s="20"/>
      <c r="E376" s="20"/>
    </row>
    <row r="377" ht="12.45" customHeight="1" spans="1:5">
      <c r="A377" s="21"/>
      <c r="B377" s="22"/>
      <c r="C377" s="20"/>
      <c r="D377" s="20"/>
      <c r="E377" s="20"/>
    </row>
    <row r="378" ht="12.45" customHeight="1" spans="1:5">
      <c r="A378" s="21"/>
      <c r="B378" s="22"/>
      <c r="C378" s="20"/>
      <c r="D378" s="20"/>
      <c r="E378" s="20"/>
    </row>
    <row r="379" ht="12.45" customHeight="1" spans="1:5">
      <c r="A379" s="21"/>
      <c r="B379" s="22"/>
      <c r="C379" s="20"/>
      <c r="D379" s="20"/>
      <c r="E379" s="20"/>
    </row>
    <row r="380" ht="12.45" customHeight="1" spans="1:5">
      <c r="A380" s="21"/>
      <c r="B380" s="22"/>
      <c r="C380" s="20"/>
      <c r="D380" s="20"/>
      <c r="E380" s="20"/>
    </row>
    <row r="381" ht="12.45" customHeight="1" spans="1:5">
      <c r="A381" s="21"/>
      <c r="B381" s="22"/>
      <c r="C381" s="20"/>
      <c r="D381" s="20"/>
      <c r="E381" s="20"/>
    </row>
    <row r="382" ht="12.45" customHeight="1" spans="1:5">
      <c r="A382" s="21"/>
      <c r="B382" s="22"/>
      <c r="C382" s="20"/>
      <c r="D382" s="20"/>
      <c r="E382" s="20"/>
    </row>
    <row r="383" ht="12.45" customHeight="1" spans="1:5">
      <c r="A383" s="21"/>
      <c r="B383" s="22"/>
      <c r="C383" s="20"/>
      <c r="D383" s="20"/>
      <c r="E383" s="20"/>
    </row>
    <row r="384" ht="12.45" customHeight="1" spans="1:5">
      <c r="A384" s="21"/>
      <c r="B384" s="22"/>
      <c r="C384" s="20"/>
      <c r="D384" s="20"/>
      <c r="E384" s="20"/>
    </row>
    <row r="385" ht="12.45" customHeight="1" spans="1:5">
      <c r="A385" s="21"/>
      <c r="B385" s="22"/>
      <c r="C385" s="20"/>
      <c r="D385" s="20"/>
      <c r="E385" s="20"/>
    </row>
    <row r="386" ht="12.45" customHeight="1" spans="1:5">
      <c r="A386" s="21"/>
      <c r="B386" s="22"/>
      <c r="C386" s="20"/>
      <c r="D386" s="20"/>
      <c r="E386" s="20"/>
    </row>
    <row r="387" ht="12.45" customHeight="1" spans="1:5">
      <c r="A387" s="21"/>
      <c r="B387" s="22"/>
      <c r="C387" s="20"/>
      <c r="D387" s="20"/>
      <c r="E387" s="20"/>
    </row>
    <row r="388" ht="12.45" customHeight="1" spans="1:5">
      <c r="A388" s="21"/>
      <c r="B388" s="22"/>
      <c r="C388" s="20"/>
      <c r="D388" s="20"/>
      <c r="E388" s="20"/>
    </row>
    <row r="389" ht="12.45" customHeight="1" spans="1:5">
      <c r="A389" s="21"/>
      <c r="B389" s="22"/>
      <c r="C389" s="20"/>
      <c r="D389" s="20"/>
      <c r="E389" s="20"/>
    </row>
    <row r="390" ht="12.45" customHeight="1" spans="1:5">
      <c r="A390" s="21"/>
      <c r="B390" s="22"/>
      <c r="C390" s="20"/>
      <c r="D390" s="20"/>
      <c r="E390" s="20"/>
    </row>
    <row r="391" ht="12.45" customHeight="1" spans="1:5">
      <c r="A391" s="21"/>
      <c r="B391" s="22"/>
      <c r="C391" s="20"/>
      <c r="D391" s="20"/>
      <c r="E391" s="20"/>
    </row>
    <row r="392" ht="12.45" customHeight="1" spans="1:5">
      <c r="A392" s="21"/>
      <c r="B392" s="22"/>
      <c r="C392" s="20"/>
      <c r="D392" s="20"/>
      <c r="E392" s="20"/>
    </row>
    <row r="393" ht="12.45" customHeight="1" spans="1:5">
      <c r="A393" s="21"/>
      <c r="B393" s="22"/>
      <c r="C393" s="20"/>
      <c r="D393" s="20"/>
      <c r="E393" s="20"/>
    </row>
    <row r="394" ht="12.45" customHeight="1" spans="1:5">
      <c r="A394" s="21"/>
      <c r="B394" s="22"/>
      <c r="C394" s="20"/>
      <c r="D394" s="20"/>
      <c r="E394" s="20"/>
    </row>
    <row r="395" ht="12.45" customHeight="1" spans="1:5">
      <c r="A395" s="21"/>
      <c r="B395" s="22"/>
      <c r="C395" s="20"/>
      <c r="D395" s="20"/>
      <c r="E395" s="20"/>
    </row>
    <row r="396" ht="12.45" customHeight="1" spans="1:5">
      <c r="A396" s="21"/>
      <c r="B396" s="22"/>
      <c r="C396" s="20"/>
      <c r="D396" s="20"/>
      <c r="E396" s="20"/>
    </row>
    <row r="397" ht="12.45" customHeight="1" spans="1:5">
      <c r="A397" s="21"/>
      <c r="B397" s="22"/>
      <c r="C397" s="20"/>
      <c r="D397" s="20"/>
      <c r="E397" s="20"/>
    </row>
    <row r="398" ht="12.45" customHeight="1" spans="1:5">
      <c r="A398" s="21"/>
      <c r="B398" s="22"/>
      <c r="C398" s="20"/>
      <c r="D398" s="20"/>
      <c r="E398" s="20"/>
    </row>
    <row r="399" ht="12.45" customHeight="1" spans="1:5">
      <c r="A399" s="21"/>
      <c r="B399" s="22"/>
      <c r="C399" s="20"/>
      <c r="D399" s="20"/>
      <c r="E399" s="20"/>
    </row>
    <row r="400" ht="12.45" customHeight="1" spans="1:5">
      <c r="A400" s="21"/>
      <c r="B400" s="22"/>
      <c r="C400" s="20"/>
      <c r="D400" s="20"/>
      <c r="E400" s="20"/>
    </row>
    <row r="401" ht="12.45" customHeight="1" spans="1:5">
      <c r="A401" s="21"/>
      <c r="B401" s="22"/>
      <c r="C401" s="20"/>
      <c r="D401" s="20"/>
      <c r="E401" s="20"/>
    </row>
    <row r="402" ht="12.45" customHeight="1" spans="1:5">
      <c r="A402" s="21"/>
      <c r="B402" s="22"/>
      <c r="C402" s="20"/>
      <c r="D402" s="20"/>
      <c r="E402" s="20"/>
    </row>
    <row r="403" ht="12.45" customHeight="1" spans="1:5">
      <c r="A403" s="21"/>
      <c r="B403" s="22"/>
      <c r="C403" s="20"/>
      <c r="D403" s="20"/>
      <c r="E403" s="20"/>
    </row>
    <row r="404" ht="12.45" customHeight="1" spans="1:5">
      <c r="A404" s="21"/>
      <c r="B404" s="22"/>
      <c r="C404" s="20"/>
      <c r="D404" s="20"/>
      <c r="E404" s="20"/>
    </row>
    <row r="405" ht="12.45" customHeight="1" spans="1:5">
      <c r="A405" s="21"/>
      <c r="B405" s="22"/>
      <c r="C405" s="20"/>
      <c r="D405" s="20"/>
      <c r="E405" s="20"/>
    </row>
    <row r="406" ht="12.45" customHeight="1" spans="1:5">
      <c r="A406" s="21"/>
      <c r="B406" s="22"/>
      <c r="C406" s="20"/>
      <c r="D406" s="20"/>
      <c r="E406" s="20"/>
    </row>
    <row r="407" ht="12.45" customHeight="1" spans="1:5">
      <c r="A407" s="21"/>
      <c r="B407" s="22"/>
      <c r="C407" s="20"/>
      <c r="D407" s="20"/>
      <c r="E407" s="20"/>
    </row>
    <row r="408" ht="12.45" customHeight="1" spans="1:5">
      <c r="A408" s="21"/>
      <c r="B408" s="22"/>
      <c r="C408" s="20"/>
      <c r="D408" s="20"/>
      <c r="E408" s="20"/>
    </row>
    <row r="409" ht="12.45" customHeight="1" spans="1:5">
      <c r="A409" s="21"/>
      <c r="B409" s="22"/>
      <c r="C409" s="20"/>
      <c r="D409" s="20"/>
      <c r="E409" s="20"/>
    </row>
    <row r="410" ht="12.45" customHeight="1" spans="1:5">
      <c r="A410" s="21"/>
      <c r="B410" s="22"/>
      <c r="C410" s="20"/>
      <c r="D410" s="20"/>
      <c r="E410" s="20"/>
    </row>
    <row r="411" ht="12.45" customHeight="1" spans="1:5">
      <c r="A411" s="21"/>
      <c r="B411" s="22"/>
      <c r="C411" s="20"/>
      <c r="D411" s="20"/>
      <c r="E411" s="20"/>
    </row>
    <row r="412" ht="12.45" customHeight="1" spans="1:5">
      <c r="A412" s="21"/>
      <c r="B412" s="22"/>
      <c r="C412" s="20"/>
      <c r="D412" s="20"/>
      <c r="E412" s="20"/>
    </row>
    <row r="413" ht="12.45" customHeight="1" spans="1:5">
      <c r="A413" s="21"/>
      <c r="B413" s="22"/>
      <c r="C413" s="20"/>
      <c r="D413" s="20"/>
      <c r="E413" s="20"/>
    </row>
    <row r="414" ht="12.45" customHeight="1" spans="1:5">
      <c r="A414" s="21"/>
      <c r="B414" s="22"/>
      <c r="C414" s="20"/>
      <c r="D414" s="20"/>
      <c r="E414" s="20"/>
    </row>
    <row r="415" ht="12.45" customHeight="1" spans="1:5">
      <c r="A415" s="21"/>
      <c r="B415" s="22"/>
      <c r="C415" s="20"/>
      <c r="D415" s="20"/>
      <c r="E415" s="20"/>
    </row>
    <row r="416" ht="12.45" customHeight="1" spans="1:5">
      <c r="A416" s="21"/>
      <c r="B416" s="22"/>
      <c r="C416" s="20"/>
      <c r="D416" s="20"/>
      <c r="E416" s="20"/>
    </row>
    <row r="417" ht="12.45" customHeight="1" spans="1:5">
      <c r="A417" s="21"/>
      <c r="B417" s="22"/>
      <c r="C417" s="20"/>
      <c r="D417" s="20"/>
      <c r="E417" s="20"/>
    </row>
    <row r="418" ht="12.45" customHeight="1" spans="1:5">
      <c r="A418" s="21"/>
      <c r="B418" s="22"/>
      <c r="C418" s="20"/>
      <c r="D418" s="20"/>
      <c r="E418" s="20"/>
    </row>
    <row r="419" ht="12.45" customHeight="1" spans="1:5">
      <c r="A419" s="21"/>
      <c r="B419" s="22"/>
      <c r="C419" s="20"/>
      <c r="D419" s="20"/>
      <c r="E419" s="20"/>
    </row>
    <row r="420" ht="12.45" customHeight="1" spans="1:5">
      <c r="A420" s="21"/>
      <c r="B420" s="22"/>
      <c r="C420" s="20"/>
      <c r="D420" s="20"/>
      <c r="E420" s="20"/>
    </row>
    <row r="421" ht="12.45" customHeight="1" spans="1:5">
      <c r="A421" s="21"/>
      <c r="B421" s="22"/>
      <c r="C421" s="20"/>
      <c r="D421" s="20"/>
      <c r="E421" s="20"/>
    </row>
    <row r="422" ht="12.45" customHeight="1" spans="1:5">
      <c r="A422" s="21"/>
      <c r="B422" s="22"/>
      <c r="C422" s="20"/>
      <c r="D422" s="20"/>
      <c r="E422" s="20"/>
    </row>
    <row r="423" ht="12.45" customHeight="1" spans="1:5">
      <c r="A423" s="21"/>
      <c r="B423" s="22"/>
      <c r="C423" s="20"/>
      <c r="D423" s="20"/>
      <c r="E423" s="20"/>
    </row>
    <row r="424" ht="12.45" customHeight="1" spans="1:5">
      <c r="A424" s="21"/>
      <c r="B424" s="22"/>
      <c r="C424" s="20"/>
      <c r="D424" s="20"/>
      <c r="E424" s="20"/>
    </row>
    <row r="425" ht="12.45" customHeight="1" spans="1:5">
      <c r="A425" s="21"/>
      <c r="B425" s="22"/>
      <c r="C425" s="20"/>
      <c r="D425" s="20"/>
      <c r="E425" s="20"/>
    </row>
    <row r="426" ht="12.45" customHeight="1" spans="1:5">
      <c r="A426" s="21"/>
      <c r="B426" s="22"/>
      <c r="C426" s="20"/>
      <c r="D426" s="20"/>
      <c r="E426" s="20"/>
    </row>
    <row r="427" ht="12.45" customHeight="1" spans="1:5">
      <c r="A427" s="21"/>
      <c r="B427" s="22"/>
      <c r="C427" s="20"/>
      <c r="D427" s="20"/>
      <c r="E427" s="20"/>
    </row>
    <row r="428" ht="12.45" customHeight="1" spans="1:5">
      <c r="A428" s="21"/>
      <c r="B428" s="22"/>
      <c r="C428" s="20"/>
      <c r="D428" s="20"/>
      <c r="E428" s="20"/>
    </row>
    <row r="429" ht="12.45" customHeight="1" spans="1:5">
      <c r="A429" s="21"/>
      <c r="B429" s="22"/>
      <c r="C429" s="20"/>
      <c r="D429" s="20"/>
      <c r="E429" s="20"/>
    </row>
    <row r="430" ht="12.45" customHeight="1" spans="1:5">
      <c r="A430" s="21"/>
      <c r="B430" s="22"/>
      <c r="C430" s="20"/>
      <c r="D430" s="20"/>
      <c r="E430" s="20"/>
    </row>
    <row r="431" ht="12.45" customHeight="1" spans="1:5">
      <c r="A431" s="21"/>
      <c r="B431" s="22"/>
      <c r="C431" s="20"/>
      <c r="D431" s="20"/>
      <c r="E431" s="20"/>
    </row>
    <row r="432" ht="12.45" customHeight="1" spans="1:5">
      <c r="A432" s="21"/>
      <c r="B432" s="22"/>
      <c r="C432" s="20"/>
      <c r="D432" s="20"/>
      <c r="E432" s="20"/>
    </row>
    <row r="433" ht="12.45" customHeight="1" spans="1:5">
      <c r="A433" s="21"/>
      <c r="B433" s="22"/>
      <c r="C433" s="20"/>
      <c r="D433" s="20"/>
      <c r="E433" s="20"/>
    </row>
    <row r="434" ht="12.45" customHeight="1" spans="1:5">
      <c r="A434" s="21"/>
      <c r="B434" s="22"/>
      <c r="C434" s="20"/>
      <c r="D434" s="20"/>
      <c r="E434" s="20"/>
    </row>
    <row r="435" ht="12.45" customHeight="1" spans="1:5">
      <c r="A435" s="21"/>
      <c r="B435" s="22"/>
      <c r="C435" s="20"/>
      <c r="D435" s="20"/>
      <c r="E435" s="20"/>
    </row>
    <row r="436" ht="12.45" customHeight="1" spans="1:5">
      <c r="A436" s="21"/>
      <c r="B436" s="22"/>
      <c r="C436" s="20"/>
      <c r="D436" s="20"/>
      <c r="E436" s="20"/>
    </row>
    <row r="437" ht="12.45" customHeight="1" spans="1:5">
      <c r="A437" s="21"/>
      <c r="B437" s="22"/>
      <c r="C437" s="20"/>
      <c r="D437" s="20"/>
      <c r="E437" s="20"/>
    </row>
    <row r="438" ht="12.45" customHeight="1" spans="1:5">
      <c r="A438" s="21"/>
      <c r="B438" s="22"/>
      <c r="C438" s="20"/>
      <c r="D438" s="20"/>
      <c r="E438" s="20"/>
    </row>
    <row r="439" ht="12.45" customHeight="1" spans="1:5">
      <c r="A439" s="21"/>
      <c r="B439" s="22"/>
      <c r="C439" s="20"/>
      <c r="D439" s="20"/>
      <c r="E439" s="20"/>
    </row>
    <row r="440" ht="12.45" customHeight="1" spans="1:5">
      <c r="A440" s="21"/>
      <c r="B440" s="22"/>
      <c r="C440" s="20"/>
      <c r="D440" s="20"/>
      <c r="E440" s="20"/>
    </row>
    <row r="441" ht="12.45" customHeight="1" spans="1:5">
      <c r="A441" s="21"/>
      <c r="B441" s="22"/>
      <c r="C441" s="20"/>
      <c r="D441" s="20"/>
      <c r="E441" s="20"/>
    </row>
    <row r="442" ht="12.45" customHeight="1" spans="1:5">
      <c r="A442" s="21"/>
      <c r="B442" s="22"/>
      <c r="C442" s="20"/>
      <c r="D442" s="20"/>
      <c r="E442" s="20"/>
    </row>
    <row r="443" ht="12.45" customHeight="1" spans="1:5">
      <c r="A443" s="21"/>
      <c r="B443" s="22"/>
      <c r="C443" s="20"/>
      <c r="D443" s="20"/>
      <c r="E443" s="20"/>
    </row>
    <row r="444" ht="12.45" customHeight="1" spans="1:5">
      <c r="A444" s="21"/>
      <c r="B444" s="22"/>
      <c r="C444" s="20"/>
      <c r="D444" s="20"/>
      <c r="E444" s="20"/>
    </row>
    <row r="445" ht="12.45" customHeight="1" spans="1:5">
      <c r="A445" s="21"/>
      <c r="B445" s="22"/>
      <c r="C445" s="20"/>
      <c r="D445" s="20"/>
      <c r="E445" s="20"/>
    </row>
    <row r="446" ht="12.45" customHeight="1" spans="1:5">
      <c r="A446" s="21"/>
      <c r="B446" s="22"/>
      <c r="C446" s="20"/>
      <c r="D446" s="20"/>
      <c r="E446" s="20"/>
    </row>
    <row r="447" ht="12.45" customHeight="1" spans="1:5">
      <c r="A447" s="21"/>
      <c r="B447" s="22"/>
      <c r="C447" s="20"/>
      <c r="D447" s="20"/>
      <c r="E447" s="20"/>
    </row>
    <row r="448" ht="12.45" customHeight="1" spans="1:5">
      <c r="A448" s="21"/>
      <c r="B448" s="22"/>
      <c r="C448" s="20"/>
      <c r="D448" s="20"/>
      <c r="E448" s="20"/>
    </row>
    <row r="449" ht="12.45" customHeight="1" spans="1:5">
      <c r="A449" s="21"/>
      <c r="B449" s="22"/>
      <c r="C449" s="20"/>
      <c r="D449" s="20"/>
      <c r="E449" s="20"/>
    </row>
    <row r="450" ht="12.45" customHeight="1" spans="1:5">
      <c r="A450" s="21"/>
      <c r="B450" s="22"/>
      <c r="C450" s="20"/>
      <c r="D450" s="20"/>
      <c r="E450" s="20"/>
    </row>
    <row r="451" ht="12.45" customHeight="1" spans="1:5">
      <c r="A451" s="21"/>
      <c r="B451" s="22"/>
      <c r="C451" s="20"/>
      <c r="D451" s="20"/>
      <c r="E451" s="20"/>
    </row>
    <row r="452" ht="12.45" customHeight="1" spans="1:5">
      <c r="A452" s="21"/>
      <c r="B452" s="22"/>
      <c r="C452" s="20"/>
      <c r="D452" s="20"/>
      <c r="E452" s="20"/>
    </row>
    <row r="453" ht="12.45" customHeight="1" spans="1:5">
      <c r="A453" s="21"/>
      <c r="B453" s="22"/>
      <c r="C453" s="20"/>
      <c r="D453" s="20"/>
      <c r="E453" s="20"/>
    </row>
    <row r="454" ht="12.45" customHeight="1" spans="1:5">
      <c r="A454" s="21"/>
      <c r="B454" s="22"/>
      <c r="C454" s="20"/>
      <c r="D454" s="20"/>
      <c r="E454" s="20"/>
    </row>
    <row r="455" ht="12.45" customHeight="1" spans="1:5">
      <c r="A455" s="21"/>
      <c r="B455" s="22"/>
      <c r="C455" s="20"/>
      <c r="D455" s="20"/>
      <c r="E455" s="20"/>
    </row>
    <row r="456" ht="12.45" customHeight="1" spans="1:5">
      <c r="A456" s="21"/>
      <c r="B456" s="22"/>
      <c r="C456" s="20"/>
      <c r="D456" s="20"/>
      <c r="E456" s="20"/>
    </row>
    <row r="457" ht="12.45" customHeight="1" spans="1:5">
      <c r="A457" s="21"/>
      <c r="B457" s="22"/>
      <c r="C457" s="20"/>
      <c r="D457" s="20"/>
      <c r="E457" s="20"/>
    </row>
    <row r="458" ht="12.45" customHeight="1" spans="1:5">
      <c r="A458" s="21"/>
      <c r="B458" s="22"/>
      <c r="C458" s="20"/>
      <c r="D458" s="20"/>
      <c r="E458" s="20"/>
    </row>
    <row r="459" ht="12.45" customHeight="1" spans="1:5">
      <c r="A459" s="21"/>
      <c r="B459" s="22"/>
      <c r="C459" s="20"/>
      <c r="D459" s="20"/>
      <c r="E459" s="20"/>
    </row>
    <row r="460" ht="12.45" customHeight="1" spans="1:5">
      <c r="A460" s="21"/>
      <c r="B460" s="22"/>
      <c r="C460" s="20"/>
      <c r="D460" s="20"/>
      <c r="E460" s="20"/>
    </row>
    <row r="461" ht="12.45" customHeight="1" spans="1:5">
      <c r="A461" s="21"/>
      <c r="B461" s="22"/>
      <c r="C461" s="20"/>
      <c r="D461" s="20"/>
      <c r="E461" s="20"/>
    </row>
    <row r="462" ht="12.45" customHeight="1" spans="1:5">
      <c r="A462" s="21"/>
      <c r="B462" s="22"/>
      <c r="C462" s="20"/>
      <c r="D462" s="20"/>
      <c r="E462" s="20"/>
    </row>
    <row r="463" ht="12.45" customHeight="1" spans="1:5">
      <c r="A463" s="21"/>
      <c r="B463" s="22"/>
      <c r="C463" s="20"/>
      <c r="D463" s="20"/>
      <c r="E463" s="20"/>
    </row>
    <row r="464" ht="12.45" customHeight="1" spans="1:5">
      <c r="A464" s="21"/>
      <c r="B464" s="22"/>
      <c r="C464" s="20"/>
      <c r="D464" s="20"/>
      <c r="E464" s="20"/>
    </row>
    <row r="465" ht="12.45" customHeight="1" spans="1:5">
      <c r="A465" s="21"/>
      <c r="B465" s="22"/>
      <c r="C465" s="20"/>
      <c r="D465" s="20"/>
      <c r="E465" s="20"/>
    </row>
    <row r="466" ht="12.45" customHeight="1" spans="1:5">
      <c r="A466" s="21"/>
      <c r="B466" s="22"/>
      <c r="C466" s="20"/>
      <c r="D466" s="20"/>
      <c r="E466" s="20"/>
    </row>
    <row r="467" ht="12.45" customHeight="1" spans="1:5">
      <c r="A467" s="21"/>
      <c r="B467" s="22"/>
      <c r="C467" s="20"/>
      <c r="D467" s="20"/>
      <c r="E467" s="20"/>
    </row>
    <row r="468" ht="12.45" customHeight="1" spans="1:5">
      <c r="A468" s="21"/>
      <c r="B468" s="22"/>
      <c r="C468" s="20"/>
      <c r="D468" s="20"/>
      <c r="E468" s="20"/>
    </row>
    <row r="469" ht="12.45" customHeight="1" spans="1:5">
      <c r="A469" s="21"/>
      <c r="B469" s="22"/>
      <c r="C469" s="20"/>
      <c r="D469" s="20"/>
      <c r="E469" s="20"/>
    </row>
    <row r="470" ht="12.45" customHeight="1" spans="1:5">
      <c r="A470" s="21"/>
      <c r="B470" s="22"/>
      <c r="C470" s="20"/>
      <c r="D470" s="20"/>
      <c r="E470" s="20"/>
    </row>
    <row r="471" ht="12.45" customHeight="1" spans="1:5">
      <c r="A471" s="21"/>
      <c r="B471" s="22"/>
      <c r="C471" s="20"/>
      <c r="D471" s="20"/>
      <c r="E471" s="20"/>
    </row>
    <row r="472" ht="12.45" customHeight="1" spans="1:5">
      <c r="A472" s="21"/>
      <c r="B472" s="22"/>
      <c r="C472" s="20"/>
      <c r="D472" s="20"/>
      <c r="E472" s="20"/>
    </row>
    <row r="473" ht="12.45" customHeight="1" spans="1:5">
      <c r="A473" s="21"/>
      <c r="B473" s="22"/>
      <c r="C473" s="20"/>
      <c r="D473" s="20"/>
      <c r="E473" s="20"/>
    </row>
    <row r="474" ht="12.45" customHeight="1" spans="1:5">
      <c r="A474" s="21"/>
      <c r="B474" s="22"/>
      <c r="C474" s="20"/>
      <c r="D474" s="20"/>
      <c r="E474" s="20"/>
    </row>
    <row r="475" ht="12.45" customHeight="1" spans="1:5">
      <c r="A475" s="21"/>
      <c r="B475" s="22"/>
      <c r="C475" s="20"/>
      <c r="D475" s="20"/>
      <c r="E475" s="20"/>
    </row>
    <row r="476" ht="12.45" customHeight="1" spans="1:5">
      <c r="A476" s="21"/>
      <c r="B476" s="22"/>
      <c r="C476" s="20"/>
      <c r="D476" s="20"/>
      <c r="E476" s="20"/>
    </row>
    <row r="477" ht="12.45" customHeight="1" spans="1:5">
      <c r="A477" s="21"/>
      <c r="B477" s="22"/>
      <c r="C477" s="20"/>
      <c r="D477" s="20"/>
      <c r="E477" s="20"/>
    </row>
    <row r="478" ht="12.45" customHeight="1" spans="1:5">
      <c r="A478" s="21"/>
      <c r="B478" s="22"/>
      <c r="C478" s="20"/>
      <c r="D478" s="20"/>
      <c r="E478" s="20"/>
    </row>
    <row r="479" ht="12.45" customHeight="1" spans="1:5">
      <c r="A479" s="21"/>
      <c r="B479" s="22"/>
      <c r="C479" s="20"/>
      <c r="D479" s="20"/>
      <c r="E479" s="20"/>
    </row>
    <row r="480" ht="12.45" customHeight="1" spans="1:5">
      <c r="A480" s="21"/>
      <c r="B480" s="22"/>
      <c r="C480" s="20"/>
      <c r="D480" s="20"/>
      <c r="E480" s="20"/>
    </row>
    <row r="481" ht="12.45" customHeight="1" spans="1:5">
      <c r="A481" s="21"/>
      <c r="B481" s="22"/>
      <c r="C481" s="20"/>
      <c r="D481" s="20"/>
      <c r="E481" s="20"/>
    </row>
    <row r="482" ht="12.45" customHeight="1" spans="1:5">
      <c r="A482" s="21"/>
      <c r="B482" s="22"/>
      <c r="C482" s="20"/>
      <c r="D482" s="20"/>
      <c r="E482" s="20"/>
    </row>
    <row r="483" ht="12.45" customHeight="1" spans="1:5">
      <c r="A483" s="21"/>
      <c r="B483" s="22"/>
      <c r="C483" s="20"/>
      <c r="D483" s="20"/>
      <c r="E483" s="20"/>
    </row>
    <row r="484" ht="12.45" customHeight="1" spans="1:5">
      <c r="A484" s="21"/>
      <c r="B484" s="22"/>
      <c r="C484" s="20"/>
      <c r="D484" s="20"/>
      <c r="E484" s="20"/>
    </row>
    <row r="485" ht="12.45" customHeight="1" spans="1:5">
      <c r="A485" s="21"/>
      <c r="B485" s="22"/>
      <c r="C485" s="20"/>
      <c r="D485" s="20"/>
      <c r="E485" s="20"/>
    </row>
    <row r="486" ht="12.45" customHeight="1" spans="1:5">
      <c r="A486" s="21"/>
      <c r="B486" s="22"/>
      <c r="C486" s="20"/>
      <c r="D486" s="20"/>
      <c r="E486" s="20"/>
    </row>
    <row r="487" ht="12.45" customHeight="1" spans="1:5">
      <c r="A487" s="21"/>
      <c r="B487" s="22"/>
      <c r="C487" s="20"/>
      <c r="D487" s="20"/>
      <c r="E487" s="20"/>
    </row>
    <row r="488" ht="12.45" customHeight="1" spans="1:5">
      <c r="A488" s="21"/>
      <c r="B488" s="22"/>
      <c r="C488" s="20"/>
      <c r="D488" s="20"/>
      <c r="E488" s="20"/>
    </row>
    <row r="489" ht="12.45" customHeight="1" spans="1:5">
      <c r="A489" s="21"/>
      <c r="B489" s="22"/>
      <c r="C489" s="20"/>
      <c r="D489" s="20"/>
      <c r="E489" s="20"/>
    </row>
    <row r="490" ht="12.45" customHeight="1" spans="1:5">
      <c r="A490" s="21"/>
      <c r="B490" s="22"/>
      <c r="C490" s="20"/>
      <c r="D490" s="20"/>
      <c r="E490" s="20"/>
    </row>
    <row r="491" ht="12.45" customHeight="1" spans="1:5">
      <c r="A491" s="21"/>
      <c r="B491" s="22"/>
      <c r="C491" s="20"/>
      <c r="D491" s="20"/>
      <c r="E491" s="20"/>
    </row>
    <row r="492" ht="12.45" customHeight="1" spans="1:5">
      <c r="A492" s="21"/>
      <c r="B492" s="22"/>
      <c r="C492" s="20"/>
      <c r="D492" s="20"/>
      <c r="E492" s="20"/>
    </row>
    <row r="493" ht="12.45" customHeight="1" spans="1:5">
      <c r="A493" s="21"/>
      <c r="B493" s="22"/>
      <c r="C493" s="20"/>
      <c r="D493" s="20"/>
      <c r="E493" s="20"/>
    </row>
    <row r="494" ht="12.45" customHeight="1" spans="1:5">
      <c r="A494" s="21"/>
      <c r="B494" s="22"/>
      <c r="C494" s="20"/>
      <c r="D494" s="20"/>
      <c r="E494" s="20"/>
    </row>
    <row r="495" ht="12.45" customHeight="1" spans="1:5">
      <c r="A495" s="21"/>
      <c r="B495" s="22"/>
      <c r="C495" s="20"/>
      <c r="D495" s="20"/>
      <c r="E495" s="20"/>
    </row>
    <row r="496" ht="12.45" customHeight="1" spans="1:5">
      <c r="A496" s="21"/>
      <c r="B496" s="22"/>
      <c r="C496" s="20"/>
      <c r="D496" s="20"/>
      <c r="E496" s="20"/>
    </row>
    <row r="497" ht="12.45" customHeight="1" spans="1:5">
      <c r="A497" s="21"/>
      <c r="B497" s="22"/>
      <c r="C497" s="20"/>
      <c r="D497" s="20"/>
      <c r="E497" s="20"/>
    </row>
    <row r="498" ht="12.45" customHeight="1" spans="1:5">
      <c r="A498" s="21"/>
      <c r="B498" s="22"/>
      <c r="C498" s="20"/>
      <c r="D498" s="20"/>
      <c r="E498" s="20"/>
    </row>
    <row r="499" ht="12.45" customHeight="1" spans="1:5">
      <c r="A499" s="21"/>
      <c r="B499" s="22"/>
      <c r="C499" s="20"/>
      <c r="D499" s="20"/>
      <c r="E499" s="20"/>
    </row>
    <row r="500" ht="12.45" customHeight="1" spans="1:5">
      <c r="A500" s="21"/>
      <c r="B500" s="22"/>
      <c r="C500" s="20"/>
      <c r="D500" s="20"/>
      <c r="E500" s="20"/>
    </row>
    <row r="501" ht="12.45" customHeight="1" spans="1:5">
      <c r="A501" s="21"/>
      <c r="B501" s="22"/>
      <c r="C501" s="20"/>
      <c r="D501" s="20"/>
      <c r="E501" s="20"/>
    </row>
    <row r="502" ht="12.45" customHeight="1" spans="1:5">
      <c r="A502" s="21"/>
      <c r="B502" s="22"/>
      <c r="C502" s="20"/>
      <c r="D502" s="20"/>
      <c r="E502" s="20"/>
    </row>
    <row r="503" ht="12.45" customHeight="1" spans="1:5">
      <c r="A503" s="21"/>
      <c r="B503" s="22"/>
      <c r="C503" s="20"/>
      <c r="D503" s="20"/>
      <c r="E503" s="20"/>
    </row>
    <row r="504" ht="12.45" customHeight="1" spans="1:5">
      <c r="A504" s="21"/>
      <c r="B504" s="22"/>
      <c r="C504" s="20"/>
      <c r="D504" s="20"/>
      <c r="E504" s="20"/>
    </row>
    <row r="505" ht="12.45" customHeight="1" spans="1:5">
      <c r="A505" s="21"/>
      <c r="B505" s="22"/>
      <c r="C505" s="20"/>
      <c r="D505" s="20"/>
      <c r="E505" s="20"/>
    </row>
    <row r="506" ht="12.45" customHeight="1" spans="1:5">
      <c r="A506" s="21"/>
      <c r="B506" s="22"/>
      <c r="C506" s="20"/>
      <c r="D506" s="20"/>
      <c r="E506" s="20"/>
    </row>
    <row r="507" ht="12.45" customHeight="1" spans="1:5">
      <c r="A507" s="21"/>
      <c r="B507" s="22"/>
      <c r="C507" s="20"/>
      <c r="D507" s="20"/>
      <c r="E507" s="20"/>
    </row>
    <row r="508" ht="12.45" customHeight="1" spans="1:5">
      <c r="A508" s="21"/>
      <c r="B508" s="22"/>
      <c r="C508" s="20"/>
      <c r="D508" s="20"/>
      <c r="E508" s="20"/>
    </row>
    <row r="509" ht="12.45" customHeight="1" spans="1:5">
      <c r="A509" s="21"/>
      <c r="B509" s="22"/>
      <c r="C509" s="20"/>
      <c r="D509" s="20"/>
      <c r="E509" s="20"/>
    </row>
    <row r="510" ht="12.45" customHeight="1" spans="1:5">
      <c r="A510" s="21"/>
      <c r="B510" s="22"/>
      <c r="C510" s="20"/>
      <c r="D510" s="20"/>
      <c r="E510" s="20"/>
    </row>
    <row r="511" ht="12.45" customHeight="1" spans="1:5">
      <c r="A511" s="21"/>
      <c r="B511" s="22"/>
      <c r="C511" s="20"/>
      <c r="D511" s="20"/>
      <c r="E511" s="20"/>
    </row>
    <row r="512" ht="12.45" customHeight="1" spans="1:5">
      <c r="A512" s="21"/>
      <c r="B512" s="22"/>
      <c r="C512" s="20"/>
      <c r="D512" s="20"/>
      <c r="E512" s="20"/>
    </row>
    <row r="513" ht="12.45" customHeight="1" spans="1:5">
      <c r="A513" s="21"/>
      <c r="B513" s="22"/>
      <c r="C513" s="20"/>
      <c r="D513" s="20"/>
      <c r="E513" s="20"/>
    </row>
    <row r="514" ht="12.45" customHeight="1" spans="1:5">
      <c r="A514" s="21"/>
      <c r="B514" s="22"/>
      <c r="C514" s="20"/>
      <c r="D514" s="20"/>
      <c r="E514" s="20"/>
    </row>
    <row r="515" ht="12.45" customHeight="1" spans="1:5">
      <c r="A515" s="21"/>
      <c r="B515" s="22"/>
      <c r="C515" s="20"/>
      <c r="D515" s="20"/>
      <c r="E515" s="20"/>
    </row>
    <row r="516" ht="12.45" customHeight="1" spans="1:5">
      <c r="A516" s="21"/>
      <c r="B516" s="22"/>
      <c r="C516" s="20"/>
      <c r="D516" s="20"/>
      <c r="E516" s="20"/>
    </row>
    <row r="517" ht="12.45" customHeight="1" spans="1:5">
      <c r="A517" s="21"/>
      <c r="B517" s="22"/>
      <c r="C517" s="20"/>
      <c r="D517" s="20"/>
      <c r="E517" s="20"/>
    </row>
    <row r="518" ht="12.45" customHeight="1" spans="1:5">
      <c r="A518" s="21"/>
      <c r="B518" s="22"/>
      <c r="C518" s="20"/>
      <c r="D518" s="20"/>
      <c r="E518" s="20"/>
    </row>
    <row r="519" ht="12.45" customHeight="1" spans="1:5">
      <c r="A519" s="21"/>
      <c r="B519" s="22"/>
      <c r="C519" s="20"/>
      <c r="D519" s="20"/>
      <c r="E519" s="20"/>
    </row>
    <row r="520" ht="12.45" customHeight="1" spans="1:5">
      <c r="A520" s="21"/>
      <c r="B520" s="22"/>
      <c r="C520" s="20"/>
      <c r="D520" s="20"/>
      <c r="E520" s="20"/>
    </row>
    <row r="521" ht="12.45" customHeight="1" spans="1:5">
      <c r="A521" s="21"/>
      <c r="B521" s="22"/>
      <c r="C521" s="20"/>
      <c r="D521" s="20"/>
      <c r="E521" s="20"/>
    </row>
    <row r="522" ht="12.45" customHeight="1" spans="1:5">
      <c r="A522" s="21"/>
      <c r="B522" s="22"/>
      <c r="C522" s="20"/>
      <c r="D522" s="20"/>
      <c r="E522" s="20"/>
    </row>
    <row r="523" ht="12.45" customHeight="1" spans="1:5">
      <c r="A523" s="21"/>
      <c r="B523" s="22"/>
      <c r="C523" s="20"/>
      <c r="D523" s="20"/>
      <c r="E523" s="20"/>
    </row>
    <row r="524" ht="12.45" customHeight="1" spans="1:5">
      <c r="A524" s="21"/>
      <c r="B524" s="22"/>
      <c r="C524" s="20"/>
      <c r="D524" s="20"/>
      <c r="E524" s="20"/>
    </row>
    <row r="525" ht="12.45" customHeight="1" spans="1:5">
      <c r="A525" s="21"/>
      <c r="B525" s="22"/>
      <c r="C525" s="20"/>
      <c r="D525" s="20"/>
      <c r="E525" s="20"/>
    </row>
    <row r="526" ht="12.45" customHeight="1" spans="1:5">
      <c r="A526" s="21"/>
      <c r="B526" s="22"/>
      <c r="C526" s="20"/>
      <c r="D526" s="20"/>
      <c r="E526" s="20"/>
    </row>
    <row r="527" ht="12.45" customHeight="1" spans="1:5">
      <c r="A527" s="21"/>
      <c r="B527" s="22"/>
      <c r="C527" s="20"/>
      <c r="D527" s="20"/>
      <c r="E527" s="20"/>
    </row>
    <row r="528" ht="12.45" customHeight="1" spans="1:5">
      <c r="A528" s="21"/>
      <c r="B528" s="22"/>
      <c r="C528" s="20"/>
      <c r="D528" s="20"/>
      <c r="E528" s="20"/>
    </row>
    <row r="529" ht="12.45" customHeight="1" spans="1:5">
      <c r="A529" s="21"/>
      <c r="B529" s="22"/>
      <c r="C529" s="20"/>
      <c r="D529" s="20"/>
      <c r="E529" s="20"/>
    </row>
    <row r="530" ht="12.45" customHeight="1" spans="1:5">
      <c r="A530" s="21"/>
      <c r="B530" s="22"/>
      <c r="C530" s="20"/>
      <c r="D530" s="20"/>
      <c r="E530" s="20"/>
    </row>
    <row r="531" ht="12.45" customHeight="1" spans="1:5">
      <c r="A531" s="21"/>
      <c r="B531" s="22"/>
      <c r="C531" s="20"/>
      <c r="D531" s="20"/>
      <c r="E531" s="20"/>
    </row>
    <row r="532" ht="12.45" customHeight="1" spans="1:5">
      <c r="A532" s="21"/>
      <c r="B532" s="22"/>
      <c r="C532" s="20"/>
      <c r="D532" s="20"/>
      <c r="E532" s="20"/>
    </row>
    <row r="533" ht="12.45" customHeight="1" spans="1:5">
      <c r="A533" s="21"/>
      <c r="B533" s="22"/>
      <c r="C533" s="20"/>
      <c r="D533" s="20"/>
      <c r="E533" s="20"/>
    </row>
    <row r="534" ht="12.45" customHeight="1" spans="1:5">
      <c r="A534" s="21"/>
      <c r="B534" s="22"/>
      <c r="C534" s="20"/>
      <c r="D534" s="20"/>
      <c r="E534" s="20"/>
    </row>
    <row r="535" ht="12.45" customHeight="1" spans="1:5">
      <c r="A535" s="21"/>
      <c r="B535" s="22"/>
      <c r="C535" s="20"/>
      <c r="D535" s="20"/>
      <c r="E535" s="20"/>
    </row>
    <row r="536" ht="12.45" customHeight="1" spans="1:5">
      <c r="A536" s="21"/>
      <c r="B536" s="22"/>
      <c r="C536" s="20"/>
      <c r="D536" s="20"/>
      <c r="E536" s="20"/>
    </row>
    <row r="537" ht="12.45" customHeight="1" spans="1:5">
      <c r="A537" s="21"/>
      <c r="B537" s="22"/>
      <c r="C537" s="20"/>
      <c r="D537" s="20"/>
      <c r="E537" s="20"/>
    </row>
    <row r="538" ht="12.45" customHeight="1" spans="1:5">
      <c r="A538" s="21"/>
      <c r="B538" s="22"/>
      <c r="C538" s="20"/>
      <c r="D538" s="20"/>
      <c r="E538" s="20"/>
    </row>
    <row r="539" ht="12.45" customHeight="1" spans="1:5">
      <c r="A539" s="21"/>
      <c r="B539" s="22"/>
      <c r="C539" s="20"/>
      <c r="D539" s="20"/>
      <c r="E539" s="20"/>
    </row>
    <row r="540" ht="12.45" customHeight="1" spans="1:5">
      <c r="A540" s="21"/>
      <c r="B540" s="22"/>
      <c r="C540" s="20"/>
      <c r="D540" s="20"/>
      <c r="E540" s="20"/>
    </row>
    <row r="541" ht="12.45" customHeight="1" spans="1:5">
      <c r="A541" s="21"/>
      <c r="B541" s="22"/>
      <c r="C541" s="20"/>
      <c r="D541" s="20"/>
      <c r="E541" s="20"/>
    </row>
    <row r="542" ht="12.45" customHeight="1" spans="1:5">
      <c r="A542" s="21"/>
      <c r="B542" s="22"/>
      <c r="C542" s="20"/>
      <c r="D542" s="20"/>
      <c r="E542" s="20"/>
    </row>
    <row r="543" ht="12.45" customHeight="1" spans="1:5">
      <c r="A543" s="21"/>
      <c r="B543" s="22"/>
      <c r="C543" s="20"/>
      <c r="D543" s="20"/>
      <c r="E543" s="20"/>
    </row>
    <row r="544" ht="12.45" customHeight="1" spans="1:5">
      <c r="A544" s="21"/>
      <c r="B544" s="22"/>
      <c r="C544" s="20"/>
      <c r="D544" s="20"/>
      <c r="E544" s="20"/>
    </row>
    <row r="545" ht="12.45" customHeight="1" spans="1:5">
      <c r="A545" s="21"/>
      <c r="B545" s="22"/>
      <c r="C545" s="20"/>
      <c r="D545" s="20"/>
      <c r="E545" s="20"/>
    </row>
    <row r="546" ht="12.45" customHeight="1" spans="1:5">
      <c r="A546" s="21"/>
      <c r="B546" s="22"/>
      <c r="C546" s="20"/>
      <c r="D546" s="20"/>
      <c r="E546" s="20"/>
    </row>
    <row r="547" ht="12.45" customHeight="1" spans="1:5">
      <c r="A547" s="21"/>
      <c r="B547" s="22"/>
      <c r="C547" s="20"/>
      <c r="D547" s="20"/>
      <c r="E547" s="20"/>
    </row>
    <row r="548" ht="12.45" customHeight="1" spans="1:5">
      <c r="A548" s="21"/>
      <c r="B548" s="22"/>
      <c r="C548" s="20"/>
      <c r="D548" s="20"/>
      <c r="E548" s="20"/>
    </row>
    <row r="549" ht="12.45" customHeight="1" spans="1:5">
      <c r="A549" s="21"/>
      <c r="B549" s="22"/>
      <c r="C549" s="20"/>
      <c r="D549" s="20"/>
      <c r="E549" s="20"/>
    </row>
    <row r="550" ht="12.45" customHeight="1" spans="1:5">
      <c r="A550" s="21"/>
      <c r="B550" s="22"/>
      <c r="C550" s="20"/>
      <c r="D550" s="20"/>
      <c r="E550" s="20"/>
    </row>
    <row r="551" ht="12.45" customHeight="1" spans="1:5">
      <c r="A551" s="21"/>
      <c r="B551" s="22"/>
      <c r="C551" s="20"/>
      <c r="D551" s="20"/>
      <c r="E551" s="20"/>
    </row>
    <row r="552" ht="12.45" customHeight="1" spans="1:5">
      <c r="A552" s="21"/>
      <c r="B552" s="22"/>
      <c r="C552" s="20"/>
      <c r="D552" s="20"/>
      <c r="E552" s="20"/>
    </row>
    <row r="553" ht="12.45" customHeight="1" spans="1:5">
      <c r="A553" s="21"/>
      <c r="B553" s="22"/>
      <c r="C553" s="20"/>
      <c r="D553" s="20"/>
      <c r="E553" s="20"/>
    </row>
    <row r="554" ht="12.45" customHeight="1" spans="1:5">
      <c r="A554" s="21"/>
      <c r="B554" s="22"/>
      <c r="C554" s="20"/>
      <c r="D554" s="20"/>
      <c r="E554" s="20"/>
    </row>
    <row r="555" ht="12.45" customHeight="1" spans="1:5">
      <c r="A555" s="21"/>
      <c r="B555" s="22"/>
      <c r="C555" s="20"/>
      <c r="D555" s="20"/>
      <c r="E555" s="20"/>
    </row>
    <row r="556" ht="12.45" customHeight="1" spans="1:5">
      <c r="A556" s="21"/>
      <c r="B556" s="22"/>
      <c r="C556" s="20"/>
      <c r="D556" s="20"/>
      <c r="E556" s="20"/>
    </row>
    <row r="557" ht="12.45" customHeight="1" spans="1:5">
      <c r="A557" s="21"/>
      <c r="B557" s="22"/>
      <c r="C557" s="20"/>
      <c r="D557" s="20"/>
      <c r="E557" s="20"/>
    </row>
    <row r="558" ht="12.45" customHeight="1" spans="1:5">
      <c r="A558" s="21"/>
      <c r="B558" s="22"/>
      <c r="C558" s="20"/>
      <c r="D558" s="20"/>
      <c r="E558" s="20"/>
    </row>
    <row r="559" ht="12.45" customHeight="1" spans="1:5">
      <c r="A559" s="21"/>
      <c r="B559" s="22"/>
      <c r="C559" s="20"/>
      <c r="D559" s="20"/>
      <c r="E559" s="20"/>
    </row>
    <row r="560" ht="12.45" customHeight="1" spans="1:5">
      <c r="A560" s="21"/>
      <c r="B560" s="22"/>
      <c r="C560" s="20"/>
      <c r="D560" s="20"/>
      <c r="E560" s="20"/>
    </row>
    <row r="561" ht="12.45" customHeight="1" spans="1:5">
      <c r="A561" s="21"/>
      <c r="B561" s="22"/>
      <c r="C561" s="20"/>
      <c r="D561" s="20"/>
      <c r="E561" s="20"/>
    </row>
    <row r="562" ht="12.45" customHeight="1" spans="1:5">
      <c r="A562" s="21"/>
      <c r="B562" s="22"/>
      <c r="C562" s="20"/>
      <c r="D562" s="20"/>
      <c r="E562" s="20"/>
    </row>
    <row r="563" ht="12.45" customHeight="1" spans="1:5">
      <c r="A563" s="21"/>
      <c r="B563" s="22"/>
      <c r="C563" s="20"/>
      <c r="D563" s="20"/>
      <c r="E563" s="20"/>
    </row>
    <row r="564" ht="12.45" customHeight="1" spans="1:5">
      <c r="A564" s="21"/>
      <c r="B564" s="22"/>
      <c r="C564" s="20"/>
      <c r="D564" s="20"/>
      <c r="E564" s="20"/>
    </row>
    <row r="565" ht="12.45" customHeight="1" spans="1:5">
      <c r="A565" s="21"/>
      <c r="B565" s="22"/>
      <c r="C565" s="20"/>
      <c r="D565" s="20"/>
      <c r="E565" s="20"/>
    </row>
    <row r="566" ht="12.45" customHeight="1" spans="1:5">
      <c r="A566" s="21"/>
      <c r="B566" s="22"/>
      <c r="C566" s="20"/>
      <c r="D566" s="20"/>
      <c r="E566" s="20"/>
    </row>
    <row r="567" ht="12.45" customHeight="1" spans="1:5">
      <c r="A567" s="21"/>
      <c r="B567" s="22"/>
      <c r="C567" s="20"/>
      <c r="D567" s="20"/>
      <c r="E567" s="20"/>
    </row>
    <row r="568" ht="12.45" customHeight="1" spans="1:5">
      <c r="A568" s="21"/>
      <c r="B568" s="22"/>
      <c r="C568" s="20"/>
      <c r="D568" s="20"/>
      <c r="E568" s="20"/>
    </row>
    <row r="569" ht="12.45" customHeight="1" spans="1:5">
      <c r="A569" s="21"/>
      <c r="B569" s="22"/>
      <c r="C569" s="20"/>
      <c r="D569" s="20"/>
      <c r="E569" s="20"/>
    </row>
    <row r="570" ht="12.45" customHeight="1" spans="1:5">
      <c r="A570" s="21"/>
      <c r="B570" s="22"/>
      <c r="C570" s="20"/>
      <c r="D570" s="20"/>
      <c r="E570" s="20"/>
    </row>
    <row r="571" ht="12.45" customHeight="1" spans="1:5">
      <c r="A571" s="21"/>
      <c r="B571" s="22"/>
      <c r="C571" s="20"/>
      <c r="D571" s="20"/>
      <c r="E571" s="20"/>
    </row>
    <row r="572" ht="12.45" customHeight="1" spans="1:5">
      <c r="A572" s="21"/>
      <c r="B572" s="22"/>
      <c r="C572" s="20"/>
      <c r="D572" s="20"/>
      <c r="E572" s="20"/>
    </row>
    <row r="573" ht="12.45" customHeight="1" spans="1:5">
      <c r="A573" s="21"/>
      <c r="B573" s="22"/>
      <c r="C573" s="20"/>
      <c r="D573" s="20"/>
      <c r="E573" s="20"/>
    </row>
    <row r="574" ht="12.45" customHeight="1" spans="1:5">
      <c r="A574" s="21"/>
      <c r="B574" s="22"/>
      <c r="C574" s="20"/>
      <c r="D574" s="20"/>
      <c r="E574" s="20"/>
    </row>
    <row r="575" ht="12.45" customHeight="1" spans="1:5">
      <c r="A575" s="21"/>
      <c r="B575" s="22"/>
      <c r="C575" s="20"/>
      <c r="D575" s="20"/>
      <c r="E575" s="20"/>
    </row>
    <row r="576" ht="12.45" customHeight="1" spans="1:5">
      <c r="A576" s="21"/>
      <c r="B576" s="22"/>
      <c r="C576" s="20"/>
      <c r="D576" s="20"/>
      <c r="E576" s="20"/>
    </row>
    <row r="577" ht="12.45" customHeight="1" spans="1:5">
      <c r="A577" s="21"/>
      <c r="B577" s="22"/>
      <c r="C577" s="20"/>
      <c r="D577" s="20"/>
      <c r="E577" s="20"/>
    </row>
    <row r="578" ht="12.45" customHeight="1" spans="1:5">
      <c r="A578" s="21"/>
      <c r="B578" s="22"/>
      <c r="C578" s="20"/>
      <c r="D578" s="20"/>
      <c r="E578" s="20"/>
    </row>
    <row r="579" ht="12.45" customHeight="1" spans="1:5">
      <c r="A579" s="21"/>
      <c r="B579" s="22"/>
      <c r="C579" s="20"/>
      <c r="D579" s="20"/>
      <c r="E579" s="20"/>
    </row>
    <row r="580" ht="12.45" customHeight="1" spans="1:5">
      <c r="A580" s="21"/>
      <c r="B580" s="22"/>
      <c r="C580" s="20"/>
      <c r="D580" s="20"/>
      <c r="E580" s="20"/>
    </row>
    <row r="581" ht="12.45" customHeight="1" spans="1:5">
      <c r="A581" s="21"/>
      <c r="B581" s="22"/>
      <c r="C581" s="20"/>
      <c r="D581" s="20"/>
      <c r="E581" s="20"/>
    </row>
    <row r="582" ht="12.45" customHeight="1" spans="1:5">
      <c r="A582" s="21"/>
      <c r="B582" s="22"/>
      <c r="C582" s="20"/>
      <c r="D582" s="20"/>
      <c r="E582" s="20"/>
    </row>
    <row r="583" ht="12.45" customHeight="1" spans="1:5">
      <c r="A583" s="21"/>
      <c r="B583" s="22"/>
      <c r="C583" s="20"/>
      <c r="D583" s="20"/>
      <c r="E583" s="20"/>
    </row>
    <row r="584" ht="12.45" customHeight="1" spans="1:5">
      <c r="A584" s="21"/>
      <c r="B584" s="22"/>
      <c r="C584" s="20"/>
      <c r="D584" s="20"/>
      <c r="E584" s="20"/>
    </row>
    <row r="585" ht="12.45" customHeight="1" spans="1:5">
      <c r="A585" s="21"/>
      <c r="B585" s="22"/>
      <c r="C585" s="20"/>
      <c r="D585" s="20"/>
      <c r="E585" s="20"/>
    </row>
    <row r="586" ht="12.45" customHeight="1" spans="1:5">
      <c r="A586" s="21"/>
      <c r="B586" s="22"/>
      <c r="C586" s="20"/>
      <c r="D586" s="20"/>
      <c r="E586" s="20"/>
    </row>
    <row r="587" ht="12.45" customHeight="1" spans="1:5">
      <c r="A587" s="21"/>
      <c r="B587" s="22"/>
      <c r="C587" s="20"/>
      <c r="D587" s="20"/>
      <c r="E587" s="20"/>
    </row>
    <row r="588" ht="12.45" customHeight="1" spans="1:5">
      <c r="A588" s="21"/>
      <c r="B588" s="22"/>
      <c r="C588" s="20"/>
      <c r="D588" s="20"/>
      <c r="E588" s="20"/>
    </row>
    <row r="589" ht="12.45" customHeight="1" spans="1:5">
      <c r="A589" s="21"/>
      <c r="B589" s="22"/>
      <c r="C589" s="20"/>
      <c r="D589" s="20"/>
      <c r="E589" s="20"/>
    </row>
    <row r="590" ht="12.45" customHeight="1" spans="1:5">
      <c r="A590" s="21"/>
      <c r="B590" s="22"/>
      <c r="C590" s="20"/>
      <c r="D590" s="20"/>
      <c r="E590" s="20"/>
    </row>
    <row r="591" ht="12.45" customHeight="1" spans="1:5">
      <c r="A591" s="21"/>
      <c r="B591" s="22"/>
      <c r="C591" s="20"/>
      <c r="D591" s="20"/>
      <c r="E591" s="20"/>
    </row>
    <row r="592" ht="12.45" customHeight="1" spans="1:5">
      <c r="A592" s="21"/>
      <c r="B592" s="22"/>
      <c r="C592" s="20"/>
      <c r="D592" s="20"/>
      <c r="E592" s="20"/>
    </row>
    <row r="593" ht="12.45" customHeight="1" spans="1:5">
      <c r="A593" s="21"/>
      <c r="B593" s="22"/>
      <c r="C593" s="20"/>
      <c r="D593" s="20"/>
      <c r="E593" s="20"/>
    </row>
    <row r="594" ht="12.45" customHeight="1" spans="1:5">
      <c r="A594" s="21"/>
      <c r="B594" s="22"/>
      <c r="C594" s="20"/>
      <c r="D594" s="20"/>
      <c r="E594" s="20"/>
    </row>
    <row r="595" ht="12.45" customHeight="1" spans="1:5">
      <c r="A595" s="21"/>
      <c r="B595" s="22"/>
      <c r="C595" s="20"/>
      <c r="D595" s="20"/>
      <c r="E595" s="20"/>
    </row>
    <row r="596" ht="12.45" customHeight="1" spans="1:5">
      <c r="A596" s="21"/>
      <c r="B596" s="22"/>
      <c r="C596" s="20"/>
      <c r="D596" s="20"/>
      <c r="E596" s="20"/>
    </row>
    <row r="597" ht="12.45" customHeight="1" spans="1:5">
      <c r="A597" s="21"/>
      <c r="B597" s="22"/>
      <c r="C597" s="20"/>
      <c r="D597" s="20"/>
      <c r="E597" s="20"/>
    </row>
    <row r="598" ht="12.45" customHeight="1" spans="1:5">
      <c r="A598" s="21"/>
      <c r="B598" s="22"/>
      <c r="C598" s="20"/>
      <c r="D598" s="20"/>
      <c r="E598" s="20"/>
    </row>
    <row r="599" ht="12.45" customHeight="1" spans="1:5">
      <c r="A599" s="21"/>
      <c r="B599" s="22"/>
      <c r="C599" s="20"/>
      <c r="D599" s="20"/>
      <c r="E599" s="20"/>
    </row>
    <row r="600" ht="12.45" customHeight="1" spans="1:5">
      <c r="A600" s="21"/>
      <c r="B600" s="22"/>
      <c r="C600" s="20"/>
      <c r="D600" s="20"/>
      <c r="E600" s="20"/>
    </row>
    <row r="601" ht="12.45" customHeight="1" spans="1:5">
      <c r="A601" s="21"/>
      <c r="B601" s="22"/>
      <c r="C601" s="20"/>
      <c r="D601" s="20"/>
      <c r="E601" s="20"/>
    </row>
    <row r="602" ht="12.45" customHeight="1" spans="1:5">
      <c r="A602" s="21"/>
      <c r="B602" s="22"/>
      <c r="C602" s="20"/>
      <c r="D602" s="20"/>
      <c r="E602" s="20"/>
    </row>
    <row r="603" ht="12.45" customHeight="1" spans="1:5">
      <c r="A603" s="21"/>
      <c r="B603" s="22"/>
      <c r="C603" s="20"/>
      <c r="D603" s="20"/>
      <c r="E603" s="20"/>
    </row>
    <row r="604" ht="12.45" customHeight="1" spans="1:5">
      <c r="A604" s="21"/>
      <c r="B604" s="22"/>
      <c r="C604" s="20"/>
      <c r="D604" s="20"/>
      <c r="E604" s="20"/>
    </row>
    <row r="605" ht="12.45" customHeight="1" spans="1:5">
      <c r="A605" s="21"/>
      <c r="B605" s="22"/>
      <c r="C605" s="20"/>
      <c r="D605" s="20"/>
      <c r="E605" s="20"/>
    </row>
    <row r="606" ht="12.45" customHeight="1" spans="1:5">
      <c r="A606" s="21"/>
      <c r="B606" s="22"/>
      <c r="C606" s="20"/>
      <c r="D606" s="20"/>
      <c r="E606" s="20"/>
    </row>
    <row r="607" ht="12.45" customHeight="1" spans="1:5">
      <c r="A607" s="21"/>
      <c r="B607" s="22"/>
      <c r="C607" s="20"/>
      <c r="D607" s="20"/>
      <c r="E607" s="20"/>
    </row>
    <row r="608" ht="12.45" customHeight="1" spans="1:5">
      <c r="A608" s="21"/>
      <c r="B608" s="22"/>
      <c r="C608" s="20"/>
      <c r="D608" s="20"/>
      <c r="E608" s="20"/>
    </row>
    <row r="609" ht="12.45" customHeight="1" spans="1:5">
      <c r="A609" s="21"/>
      <c r="B609" s="22"/>
      <c r="C609" s="20"/>
      <c r="D609" s="20"/>
      <c r="E609" s="20"/>
    </row>
    <row r="610" ht="12.45" customHeight="1" spans="1:5">
      <c r="A610" s="21"/>
      <c r="B610" s="22"/>
      <c r="C610" s="20"/>
      <c r="D610" s="20"/>
      <c r="E610" s="20"/>
    </row>
    <row r="611" ht="12.45" customHeight="1" spans="1:5">
      <c r="A611" s="21"/>
      <c r="B611" s="22"/>
      <c r="C611" s="20"/>
      <c r="D611" s="20"/>
      <c r="E611" s="20"/>
    </row>
    <row r="612" ht="12.45" customHeight="1" spans="1:5">
      <c r="A612" s="21"/>
      <c r="B612" s="22"/>
      <c r="C612" s="20"/>
      <c r="D612" s="20"/>
      <c r="E612" s="20"/>
    </row>
    <row r="613" ht="12.45" customHeight="1" spans="1:5">
      <c r="A613" s="21"/>
      <c r="B613" s="22"/>
      <c r="C613" s="20"/>
      <c r="D613" s="20"/>
      <c r="E613" s="20"/>
    </row>
    <row r="614" ht="12.45" customHeight="1" spans="1:5">
      <c r="A614" s="21"/>
      <c r="B614" s="22"/>
      <c r="C614" s="20"/>
      <c r="D614" s="20"/>
      <c r="E614" s="20"/>
    </row>
    <row r="615" ht="12.45" customHeight="1" spans="1:5">
      <c r="A615" s="21"/>
      <c r="B615" s="22"/>
      <c r="C615" s="20"/>
      <c r="D615" s="20"/>
      <c r="E615" s="20"/>
    </row>
    <row r="616" ht="12.45" customHeight="1" spans="1:5">
      <c r="A616" s="21"/>
      <c r="B616" s="22"/>
      <c r="C616" s="20"/>
      <c r="D616" s="20"/>
      <c r="E616" s="20"/>
    </row>
    <row r="617" ht="12.45" customHeight="1" spans="1:5">
      <c r="A617" s="21"/>
      <c r="B617" s="22"/>
      <c r="C617" s="20"/>
      <c r="D617" s="20"/>
      <c r="E617" s="20"/>
    </row>
    <row r="618" ht="12.45" customHeight="1" spans="1:5">
      <c r="A618" s="21"/>
      <c r="B618" s="22"/>
      <c r="C618" s="20"/>
      <c r="D618" s="20"/>
      <c r="E618" s="20"/>
    </row>
    <row r="619" ht="12.45" customHeight="1" spans="1:5">
      <c r="A619" s="21"/>
      <c r="B619" s="22"/>
      <c r="C619" s="20"/>
      <c r="D619" s="20"/>
      <c r="E619" s="20"/>
    </row>
    <row r="620" ht="12.45" customHeight="1" spans="1:5">
      <c r="A620" s="21"/>
      <c r="B620" s="22"/>
      <c r="C620" s="20"/>
      <c r="D620" s="20"/>
      <c r="E620" s="20"/>
    </row>
    <row r="621" ht="12.45" customHeight="1" spans="1:5">
      <c r="A621" s="21"/>
      <c r="B621" s="22"/>
      <c r="C621" s="20"/>
      <c r="D621" s="20"/>
      <c r="E621" s="20"/>
    </row>
    <row r="622" ht="12.45" customHeight="1" spans="1:5">
      <c r="A622" s="21"/>
      <c r="B622" s="22"/>
      <c r="C622" s="20"/>
      <c r="D622" s="20"/>
      <c r="E622" s="20"/>
    </row>
    <row r="623" ht="12.45" customHeight="1" spans="1:5">
      <c r="A623" s="21"/>
      <c r="B623" s="22"/>
      <c r="C623" s="20"/>
      <c r="D623" s="20"/>
      <c r="E623" s="20"/>
    </row>
    <row r="624" ht="12.45" customHeight="1" spans="1:5">
      <c r="A624" s="21"/>
      <c r="B624" s="22"/>
      <c r="C624" s="20"/>
      <c r="D624" s="20"/>
      <c r="E624" s="20"/>
    </row>
    <row r="625" ht="12.45" customHeight="1" spans="1:5">
      <c r="A625" s="21"/>
      <c r="B625" s="22"/>
      <c r="C625" s="20"/>
      <c r="D625" s="20"/>
      <c r="E625" s="20"/>
    </row>
    <row r="626" ht="12.45" customHeight="1" spans="1:5">
      <c r="A626" s="21"/>
      <c r="B626" s="22"/>
      <c r="C626" s="20"/>
      <c r="D626" s="20"/>
      <c r="E626" s="20"/>
    </row>
    <row r="627" ht="12.45" customHeight="1" spans="1:5">
      <c r="A627" s="21"/>
      <c r="B627" s="22"/>
      <c r="C627" s="20"/>
      <c r="D627" s="20"/>
      <c r="E627" s="20"/>
    </row>
    <row r="628" ht="12.45" customHeight="1" spans="1:5">
      <c r="A628" s="21"/>
      <c r="B628" s="22"/>
      <c r="C628" s="20"/>
      <c r="D628" s="20"/>
      <c r="E628" s="20"/>
    </row>
    <row r="629" ht="12.45" customHeight="1" spans="1:5">
      <c r="A629" s="21"/>
      <c r="B629" s="22"/>
      <c r="C629" s="20"/>
      <c r="D629" s="20"/>
      <c r="E629" s="20"/>
    </row>
    <row r="630" ht="12.45" customHeight="1" spans="1:5">
      <c r="A630" s="21"/>
      <c r="B630" s="22"/>
      <c r="C630" s="20"/>
      <c r="D630" s="20"/>
      <c r="E630" s="20"/>
    </row>
    <row r="631" ht="12.45" customHeight="1" spans="1:5">
      <c r="A631" s="21"/>
      <c r="B631" s="22"/>
      <c r="C631" s="20"/>
      <c r="D631" s="20"/>
      <c r="E631" s="20"/>
    </row>
    <row r="632" ht="12.45" customHeight="1" spans="1:5">
      <c r="A632" s="21"/>
      <c r="B632" s="22"/>
      <c r="C632" s="20"/>
      <c r="D632" s="20"/>
      <c r="E632" s="20"/>
    </row>
    <row r="633" ht="12.45" customHeight="1" spans="1:5">
      <c r="A633" s="21"/>
      <c r="B633" s="22"/>
      <c r="C633" s="20"/>
      <c r="D633" s="20"/>
      <c r="E633" s="20"/>
    </row>
    <row r="634" ht="12.45" customHeight="1" spans="1:5">
      <c r="A634" s="21"/>
      <c r="B634" s="22"/>
      <c r="C634" s="20"/>
      <c r="D634" s="20"/>
      <c r="E634" s="20"/>
    </row>
    <row r="635" ht="12.45" customHeight="1" spans="1:5">
      <c r="A635" s="21"/>
      <c r="B635" s="22"/>
      <c r="C635" s="20"/>
      <c r="D635" s="20"/>
      <c r="E635" s="20"/>
    </row>
    <row r="636" ht="12.45" customHeight="1" spans="1:5">
      <c r="A636" s="21"/>
      <c r="B636" s="22"/>
      <c r="C636" s="20"/>
      <c r="D636" s="20"/>
      <c r="E636" s="20"/>
    </row>
    <row r="637" ht="12.45" customHeight="1" spans="1:5">
      <c r="A637" s="21"/>
      <c r="B637" s="22"/>
      <c r="C637" s="20"/>
      <c r="D637" s="20"/>
      <c r="E637" s="20"/>
    </row>
    <row r="638" ht="12.45" customHeight="1" spans="1:5">
      <c r="A638" s="21"/>
      <c r="B638" s="22"/>
      <c r="C638" s="20"/>
      <c r="D638" s="20"/>
      <c r="E638" s="20"/>
    </row>
    <row r="639" ht="12.45" customHeight="1" spans="1:5">
      <c r="A639" s="21"/>
      <c r="B639" s="22"/>
      <c r="C639" s="20"/>
      <c r="D639" s="20"/>
      <c r="E639" s="20"/>
    </row>
    <row r="640" ht="12.45" customHeight="1" spans="1:5">
      <c r="A640" s="21"/>
      <c r="B640" s="22"/>
      <c r="C640" s="20"/>
      <c r="D640" s="20"/>
      <c r="E640" s="20"/>
    </row>
    <row r="641" ht="12.45" customHeight="1" spans="1:5">
      <c r="A641" s="21"/>
      <c r="B641" s="22"/>
      <c r="C641" s="20"/>
      <c r="D641" s="20"/>
      <c r="E641" s="20"/>
    </row>
    <row r="642" ht="12.45" customHeight="1" spans="1:5">
      <c r="A642" s="21"/>
      <c r="B642" s="22"/>
      <c r="C642" s="20"/>
      <c r="D642" s="20"/>
      <c r="E642" s="20"/>
    </row>
    <row r="643" ht="12.45" customHeight="1" spans="1:5">
      <c r="A643" s="21"/>
      <c r="B643" s="22"/>
      <c r="C643" s="20"/>
      <c r="D643" s="20"/>
      <c r="E643" s="20"/>
    </row>
    <row r="644" ht="12.45" customHeight="1" spans="1:5">
      <c r="A644" s="21"/>
      <c r="B644" s="22"/>
      <c r="C644" s="20"/>
      <c r="D644" s="20"/>
      <c r="E644" s="20"/>
    </row>
    <row r="645" ht="12.45" customHeight="1" spans="1:5">
      <c r="A645" s="21"/>
      <c r="B645" s="22"/>
      <c r="C645" s="20"/>
      <c r="D645" s="20"/>
      <c r="E645" s="20"/>
    </row>
    <row r="646" ht="12.45" customHeight="1" spans="1:5">
      <c r="A646" s="21"/>
      <c r="B646" s="22"/>
      <c r="C646" s="20"/>
      <c r="D646" s="20"/>
      <c r="E646" s="20"/>
    </row>
    <row r="647" ht="12.45" customHeight="1" spans="1:5">
      <c r="A647" s="21"/>
      <c r="B647" s="22"/>
      <c r="C647" s="20"/>
      <c r="D647" s="20"/>
      <c r="E647" s="20"/>
    </row>
    <row r="648" ht="12.45" customHeight="1" spans="1:5">
      <c r="A648" s="21"/>
      <c r="B648" s="22"/>
      <c r="C648" s="20"/>
      <c r="D648" s="20"/>
      <c r="E648" s="20"/>
    </row>
    <row r="649" ht="12.45" customHeight="1" spans="1:5">
      <c r="A649" s="21"/>
      <c r="B649" s="22"/>
      <c r="C649" s="20"/>
      <c r="D649" s="20"/>
      <c r="E649" s="20"/>
    </row>
    <row r="650" ht="12.45" customHeight="1" spans="1:5">
      <c r="A650" s="21"/>
      <c r="B650" s="22"/>
      <c r="C650" s="20"/>
      <c r="D650" s="20"/>
      <c r="E650" s="20"/>
    </row>
    <row r="651" ht="12.45" customHeight="1" spans="1:5">
      <c r="A651" s="21"/>
      <c r="B651" s="22"/>
      <c r="C651" s="20"/>
      <c r="D651" s="20"/>
      <c r="E651" s="20"/>
    </row>
    <row r="652" ht="12.45" customHeight="1" spans="1:5">
      <c r="A652" s="21"/>
      <c r="B652" s="22"/>
      <c r="C652" s="20"/>
      <c r="D652" s="20"/>
      <c r="E652" s="20"/>
    </row>
    <row r="653" ht="12.45" customHeight="1" spans="1:5">
      <c r="A653" s="21"/>
      <c r="B653" s="22"/>
      <c r="C653" s="20"/>
      <c r="D653" s="20"/>
      <c r="E653" s="20"/>
    </row>
    <row r="654" ht="12.45" customHeight="1" spans="1:5">
      <c r="A654" s="21"/>
      <c r="B654" s="22"/>
      <c r="C654" s="20"/>
      <c r="D654" s="20"/>
      <c r="E654" s="20"/>
    </row>
    <row r="655" ht="12.45" customHeight="1" spans="1:5">
      <c r="A655" s="21"/>
      <c r="B655" s="22"/>
      <c r="C655" s="20"/>
      <c r="D655" s="20"/>
      <c r="E655" s="20"/>
    </row>
    <row r="656" ht="12.45" customHeight="1" spans="1:5">
      <c r="A656" s="21"/>
      <c r="B656" s="22"/>
      <c r="C656" s="20"/>
      <c r="D656" s="20"/>
      <c r="E656" s="20"/>
    </row>
    <row r="657" ht="12.45" customHeight="1" spans="1:5">
      <c r="A657" s="21"/>
      <c r="B657" s="22"/>
      <c r="C657" s="20"/>
      <c r="D657" s="20"/>
      <c r="E657" s="20"/>
    </row>
    <row r="658" ht="12.45" customHeight="1" spans="1:5">
      <c r="A658" s="21"/>
      <c r="B658" s="22"/>
      <c r="C658" s="20"/>
      <c r="D658" s="20"/>
      <c r="E658" s="20"/>
    </row>
    <row r="659" ht="12.45" customHeight="1" spans="1:5">
      <c r="A659" s="21"/>
      <c r="B659" s="22"/>
      <c r="C659" s="20"/>
      <c r="D659" s="20"/>
      <c r="E659" s="20"/>
    </row>
    <row r="660" ht="12.45" customHeight="1" spans="1:5">
      <c r="A660" s="21"/>
      <c r="B660" s="22"/>
      <c r="C660" s="20"/>
      <c r="D660" s="20"/>
      <c r="E660" s="20"/>
    </row>
    <row r="661" ht="12.45" customHeight="1" spans="1:5">
      <c r="A661" s="21"/>
      <c r="B661" s="22"/>
      <c r="C661" s="20"/>
      <c r="D661" s="20"/>
      <c r="E661" s="20"/>
    </row>
    <row r="662" ht="12.45" customHeight="1" spans="1:5">
      <c r="A662" s="21"/>
      <c r="B662" s="22"/>
      <c r="C662" s="20"/>
      <c r="D662" s="20"/>
      <c r="E662" s="20"/>
    </row>
    <row r="663" ht="12.45" customHeight="1" spans="1:5">
      <c r="A663" s="21"/>
      <c r="B663" s="22"/>
      <c r="C663" s="20"/>
      <c r="D663" s="20"/>
      <c r="E663" s="20"/>
    </row>
    <row r="664" ht="12.45" customHeight="1" spans="1:5">
      <c r="A664" s="21"/>
      <c r="B664" s="22"/>
      <c r="C664" s="20"/>
      <c r="D664" s="20"/>
      <c r="E664" s="20"/>
    </row>
    <row r="665" ht="12.45" customHeight="1" spans="1:5">
      <c r="A665" s="21"/>
      <c r="B665" s="22"/>
      <c r="C665" s="20"/>
      <c r="D665" s="20"/>
      <c r="E665" s="20"/>
    </row>
    <row r="666" ht="12.45" customHeight="1" spans="1:5">
      <c r="A666" s="21"/>
      <c r="B666" s="22"/>
      <c r="C666" s="20"/>
      <c r="D666" s="20"/>
      <c r="E666" s="20"/>
    </row>
    <row r="667" ht="12.45" customHeight="1" spans="1:5">
      <c r="A667" s="21"/>
      <c r="B667" s="22"/>
      <c r="C667" s="20"/>
      <c r="D667" s="20"/>
      <c r="E667" s="20"/>
    </row>
    <row r="668" ht="12.45" customHeight="1" spans="1:5">
      <c r="A668" s="21"/>
      <c r="B668" s="22"/>
      <c r="C668" s="20"/>
      <c r="D668" s="20"/>
      <c r="E668" s="20"/>
    </row>
    <row r="669" ht="12.45" customHeight="1" spans="1:5">
      <c r="A669" s="21"/>
      <c r="B669" s="22"/>
      <c r="C669" s="20"/>
      <c r="D669" s="20"/>
      <c r="E669" s="20"/>
    </row>
    <row r="670" ht="12.45" customHeight="1" spans="1:5">
      <c r="A670" s="21"/>
      <c r="B670" s="22"/>
      <c r="C670" s="20"/>
      <c r="D670" s="20"/>
      <c r="E670" s="20"/>
    </row>
    <row r="671" ht="12.45" customHeight="1" spans="1:5">
      <c r="A671" s="21"/>
      <c r="B671" s="22"/>
      <c r="C671" s="20"/>
      <c r="D671" s="20"/>
      <c r="E671" s="20"/>
    </row>
    <row r="672" ht="12.45" customHeight="1" spans="1:5">
      <c r="A672" s="21"/>
      <c r="B672" s="22"/>
      <c r="C672" s="20"/>
      <c r="D672" s="20"/>
      <c r="E672" s="20"/>
    </row>
    <row r="673" ht="12.45" customHeight="1" spans="1:5">
      <c r="A673" s="21"/>
      <c r="B673" s="22"/>
      <c r="C673" s="20"/>
      <c r="D673" s="20"/>
      <c r="E673" s="20"/>
    </row>
    <row r="674" ht="12.45" customHeight="1" spans="1:5">
      <c r="A674" s="21"/>
      <c r="B674" s="22"/>
      <c r="C674" s="20"/>
      <c r="D674" s="20"/>
      <c r="E674" s="20"/>
    </row>
    <row r="675" ht="12.45" customHeight="1" spans="1:5">
      <c r="A675" s="21"/>
      <c r="B675" s="22"/>
      <c r="C675" s="20"/>
      <c r="D675" s="20"/>
      <c r="E675" s="20"/>
    </row>
    <row r="676" ht="12.45" customHeight="1" spans="1:5">
      <c r="A676" s="21"/>
      <c r="B676" s="22"/>
      <c r="C676" s="20"/>
      <c r="D676" s="20"/>
      <c r="E676" s="20"/>
    </row>
    <row r="677" ht="12.45" customHeight="1" spans="1:5">
      <c r="A677" s="21"/>
      <c r="B677" s="22"/>
      <c r="C677" s="20"/>
      <c r="D677" s="20"/>
      <c r="E677" s="20"/>
    </row>
    <row r="678" ht="12.45" customHeight="1" spans="1:5">
      <c r="A678" s="21"/>
      <c r="B678" s="22"/>
      <c r="C678" s="20"/>
      <c r="D678" s="20"/>
      <c r="E678" s="20"/>
    </row>
    <row r="679" ht="12.45" customHeight="1" spans="1:5">
      <c r="A679" s="21"/>
      <c r="B679" s="22"/>
      <c r="C679" s="20"/>
      <c r="D679" s="20"/>
      <c r="E679" s="20"/>
    </row>
    <row r="680" ht="12.45" customHeight="1" spans="1:5">
      <c r="A680" s="21"/>
      <c r="B680" s="22"/>
      <c r="C680" s="20"/>
      <c r="D680" s="20"/>
      <c r="E680" s="20"/>
    </row>
    <row r="681" ht="12.45" customHeight="1" spans="1:5">
      <c r="A681" s="21"/>
      <c r="B681" s="22"/>
      <c r="C681" s="20"/>
      <c r="D681" s="20"/>
      <c r="E681" s="20"/>
    </row>
    <row r="682" ht="12.45" customHeight="1" spans="1:5">
      <c r="A682" s="21"/>
      <c r="B682" s="22"/>
      <c r="C682" s="20"/>
      <c r="D682" s="20"/>
      <c r="E682" s="20"/>
    </row>
    <row r="683" ht="12.45" customHeight="1" spans="1:5">
      <c r="A683" s="21"/>
      <c r="B683" s="22"/>
      <c r="C683" s="20"/>
      <c r="D683" s="20"/>
      <c r="E683" s="20"/>
    </row>
    <row r="684" ht="12.45" customHeight="1" spans="1:5">
      <c r="A684" s="21"/>
      <c r="B684" s="22"/>
      <c r="C684" s="20"/>
      <c r="D684" s="20"/>
      <c r="E684" s="20"/>
    </row>
    <row r="685" ht="12.45" customHeight="1" spans="1:5">
      <c r="A685" s="21"/>
      <c r="B685" s="22"/>
      <c r="C685" s="20"/>
      <c r="D685" s="20"/>
      <c r="E685" s="20"/>
    </row>
    <row r="686" ht="12.45" customHeight="1" spans="1:5">
      <c r="A686" s="21"/>
      <c r="B686" s="22"/>
      <c r="C686" s="20"/>
      <c r="D686" s="20"/>
      <c r="E686" s="20"/>
    </row>
    <row r="687" ht="12.45" customHeight="1" spans="1:5">
      <c r="A687" s="21"/>
      <c r="B687" s="22"/>
      <c r="C687" s="20"/>
      <c r="D687" s="20"/>
      <c r="E687" s="20"/>
    </row>
    <row r="688" ht="12.45" customHeight="1" spans="1:5">
      <c r="A688" s="21"/>
      <c r="B688" s="22"/>
      <c r="C688" s="20"/>
      <c r="D688" s="20"/>
      <c r="E688" s="20"/>
    </row>
    <row r="689" ht="12.45" customHeight="1" spans="1:5">
      <c r="A689" s="21"/>
      <c r="B689" s="22"/>
      <c r="C689" s="20"/>
      <c r="D689" s="20"/>
      <c r="E689" s="20"/>
    </row>
    <row r="690" ht="12.45" customHeight="1" spans="1:5">
      <c r="A690" s="21"/>
      <c r="B690" s="22"/>
      <c r="C690" s="20"/>
      <c r="D690" s="20"/>
      <c r="E690" s="20"/>
    </row>
    <row r="691" ht="12.45" customHeight="1" spans="1:5">
      <c r="A691" s="21"/>
      <c r="B691" s="22"/>
      <c r="C691" s="20"/>
      <c r="D691" s="20"/>
      <c r="E691" s="20"/>
    </row>
    <row r="692" ht="12.45" customHeight="1" spans="1:5">
      <c r="A692" s="21"/>
      <c r="B692" s="22"/>
      <c r="C692" s="20"/>
      <c r="D692" s="20"/>
      <c r="E692" s="20"/>
    </row>
    <row r="693" ht="12.45" customHeight="1" spans="1:5">
      <c r="A693" s="21"/>
      <c r="B693" s="22"/>
      <c r="C693" s="20"/>
      <c r="D693" s="20"/>
      <c r="E693" s="20"/>
    </row>
    <row r="694" ht="12.45" customHeight="1" spans="1:5">
      <c r="A694" s="21"/>
      <c r="B694" s="22"/>
      <c r="C694" s="20"/>
      <c r="D694" s="20"/>
      <c r="E694" s="20"/>
    </row>
    <row r="695" ht="12.45" customHeight="1" spans="1:5">
      <c r="A695" s="21"/>
      <c r="B695" s="22"/>
      <c r="C695" s="20"/>
      <c r="D695" s="20"/>
      <c r="E695" s="20"/>
    </row>
    <row r="696" ht="12.45" customHeight="1" spans="1:5">
      <c r="A696" s="21"/>
      <c r="B696" s="22"/>
      <c r="C696" s="20"/>
      <c r="D696" s="20"/>
      <c r="E696" s="20"/>
    </row>
    <row r="697" ht="12.45" customHeight="1" spans="1:5">
      <c r="A697" s="21"/>
      <c r="B697" s="22"/>
      <c r="C697" s="20"/>
      <c r="D697" s="20"/>
      <c r="E697" s="20"/>
    </row>
    <row r="698" ht="12.45" customHeight="1" spans="1:5">
      <c r="A698" s="21"/>
      <c r="B698" s="22"/>
      <c r="C698" s="20"/>
      <c r="D698" s="20"/>
      <c r="E698" s="20"/>
    </row>
    <row r="699" ht="12.45" customHeight="1" spans="1:5">
      <c r="A699" s="21"/>
      <c r="B699" s="22"/>
      <c r="C699" s="20"/>
      <c r="D699" s="20"/>
      <c r="E699" s="20"/>
    </row>
    <row r="700" ht="12.45" customHeight="1" spans="1:5">
      <c r="A700" s="21"/>
      <c r="B700" s="22"/>
      <c r="C700" s="20"/>
      <c r="D700" s="20"/>
      <c r="E700" s="20"/>
    </row>
    <row r="701" ht="12.45" customHeight="1" spans="1:5">
      <c r="A701" s="21"/>
      <c r="B701" s="22"/>
      <c r="C701" s="20"/>
      <c r="D701" s="20"/>
      <c r="E701" s="20"/>
    </row>
    <row r="702" ht="12.45" customHeight="1" spans="1:5">
      <c r="A702" s="21"/>
      <c r="B702" s="22"/>
      <c r="C702" s="20"/>
      <c r="D702" s="20"/>
      <c r="E702" s="20"/>
    </row>
    <row r="703" ht="12.45" customHeight="1" spans="1:5">
      <c r="A703" s="21"/>
      <c r="B703" s="22"/>
      <c r="C703" s="20"/>
      <c r="D703" s="20"/>
      <c r="E703" s="20"/>
    </row>
    <row r="704" ht="12.45" customHeight="1" spans="1:5">
      <c r="A704" s="21"/>
      <c r="B704" s="22"/>
      <c r="C704" s="20"/>
      <c r="D704" s="20"/>
      <c r="E704" s="20"/>
    </row>
    <row r="705" ht="12.45" customHeight="1" spans="1:5">
      <c r="A705" s="21"/>
      <c r="B705" s="22"/>
      <c r="C705" s="20"/>
      <c r="D705" s="20"/>
      <c r="E705" s="20"/>
    </row>
    <row r="706" ht="12.45" customHeight="1" spans="1:5">
      <c r="A706" s="21"/>
      <c r="B706" s="22"/>
      <c r="C706" s="20"/>
      <c r="D706" s="20"/>
      <c r="E706" s="20"/>
    </row>
    <row r="707" ht="12.45" customHeight="1" spans="1:5">
      <c r="A707" s="21"/>
      <c r="B707" s="22"/>
      <c r="C707" s="20"/>
      <c r="D707" s="20"/>
      <c r="E707" s="20"/>
    </row>
    <row r="708" ht="12.45" customHeight="1" spans="1:5">
      <c r="A708" s="21"/>
      <c r="B708" s="22"/>
      <c r="C708" s="20"/>
      <c r="D708" s="20"/>
      <c r="E708" s="20"/>
    </row>
    <row r="709" ht="12.45" customHeight="1" spans="1:5">
      <c r="A709" s="21"/>
      <c r="B709" s="22"/>
      <c r="C709" s="20"/>
      <c r="D709" s="20"/>
      <c r="E709" s="20"/>
    </row>
    <row r="710" ht="12.45" customHeight="1" spans="1:5">
      <c r="A710" s="21"/>
      <c r="B710" s="22"/>
      <c r="C710" s="20"/>
      <c r="D710" s="20"/>
      <c r="E710" s="20"/>
    </row>
    <row r="711" ht="12.45" customHeight="1" spans="1:5">
      <c r="A711" s="21"/>
      <c r="B711" s="22"/>
      <c r="C711" s="20"/>
      <c r="D711" s="20"/>
      <c r="E711" s="20"/>
    </row>
    <row r="712" ht="12.45" customHeight="1" spans="1:5">
      <c r="A712" s="21"/>
      <c r="B712" s="22"/>
      <c r="C712" s="20"/>
      <c r="D712" s="20"/>
      <c r="E712" s="20"/>
    </row>
    <row r="713" ht="12.45" customHeight="1" spans="1:5">
      <c r="A713" s="21"/>
      <c r="B713" s="22"/>
      <c r="C713" s="20"/>
      <c r="D713" s="20"/>
      <c r="E713" s="20"/>
    </row>
    <row r="714" ht="12.45" customHeight="1" spans="1:5">
      <c r="A714" s="21"/>
      <c r="B714" s="22"/>
      <c r="C714" s="20"/>
      <c r="D714" s="20"/>
      <c r="E714" s="20"/>
    </row>
    <row r="715" ht="12.45" customHeight="1" spans="1:5">
      <c r="A715" s="21"/>
      <c r="B715" s="22"/>
      <c r="C715" s="20"/>
      <c r="D715" s="20"/>
      <c r="E715" s="20"/>
    </row>
    <row r="716" ht="12.45" customHeight="1" spans="1:5">
      <c r="A716" s="21"/>
      <c r="B716" s="22"/>
      <c r="C716" s="20"/>
      <c r="D716" s="20"/>
      <c r="E716" s="20"/>
    </row>
    <row r="717" ht="12.45" customHeight="1" spans="1:5">
      <c r="A717" s="21"/>
      <c r="B717" s="22"/>
      <c r="C717" s="20"/>
      <c r="D717" s="20"/>
      <c r="E717" s="20"/>
    </row>
    <row r="718" ht="12.45" customHeight="1" spans="1:5">
      <c r="A718" s="21"/>
      <c r="B718" s="22"/>
      <c r="C718" s="20"/>
      <c r="D718" s="20"/>
      <c r="E718" s="20"/>
    </row>
    <row r="719" ht="12.45" customHeight="1" spans="1:5">
      <c r="A719" s="21"/>
      <c r="B719" s="22"/>
      <c r="C719" s="20"/>
      <c r="D719" s="20"/>
      <c r="E719" s="20"/>
    </row>
    <row r="720" ht="12.45" customHeight="1" spans="1:5">
      <c r="A720" s="21"/>
      <c r="B720" s="22"/>
      <c r="C720" s="20"/>
      <c r="D720" s="20"/>
      <c r="E720" s="20"/>
    </row>
    <row r="721" ht="12.45" customHeight="1" spans="1:5">
      <c r="A721" s="21"/>
      <c r="B721" s="22"/>
      <c r="C721" s="20"/>
      <c r="D721" s="20"/>
      <c r="E721" s="20"/>
    </row>
    <row r="722" ht="12.45" customHeight="1" spans="1:5">
      <c r="A722" s="21"/>
      <c r="B722" s="22"/>
      <c r="C722" s="20"/>
      <c r="D722" s="20"/>
      <c r="E722" s="20"/>
    </row>
    <row r="723" ht="12.45" customHeight="1" spans="1:5">
      <c r="A723" s="21"/>
      <c r="B723" s="22"/>
      <c r="C723" s="20"/>
      <c r="D723" s="20"/>
      <c r="E723" s="20"/>
    </row>
    <row r="724" ht="12.45" customHeight="1" spans="1:5">
      <c r="A724" s="21"/>
      <c r="B724" s="22"/>
      <c r="C724" s="20"/>
      <c r="D724" s="20"/>
      <c r="E724" s="20"/>
    </row>
    <row r="725" ht="12.45" customHeight="1" spans="1:5">
      <c r="A725" s="21"/>
      <c r="B725" s="22"/>
      <c r="C725" s="20"/>
      <c r="D725" s="20"/>
      <c r="E725" s="20"/>
    </row>
    <row r="726" ht="12.45" customHeight="1" spans="1:5">
      <c r="A726" s="21"/>
      <c r="B726" s="22"/>
      <c r="C726" s="20"/>
      <c r="D726" s="20"/>
      <c r="E726" s="20"/>
    </row>
    <row r="727" ht="12.45" customHeight="1" spans="1:5">
      <c r="A727" s="21"/>
      <c r="B727" s="22"/>
      <c r="C727" s="20"/>
      <c r="D727" s="20"/>
      <c r="E727" s="20"/>
    </row>
    <row r="728" ht="12.45" customHeight="1" spans="1:5">
      <c r="A728" s="21"/>
      <c r="B728" s="22"/>
      <c r="C728" s="20"/>
      <c r="D728" s="20"/>
      <c r="E728" s="20"/>
    </row>
    <row r="729" ht="12.45" customHeight="1" spans="1:5">
      <c r="A729" s="21"/>
      <c r="B729" s="22"/>
      <c r="C729" s="20"/>
      <c r="D729" s="20"/>
      <c r="E729" s="20"/>
    </row>
    <row r="730" ht="12.45" customHeight="1" spans="1:5">
      <c r="A730" s="21"/>
      <c r="B730" s="22"/>
      <c r="C730" s="20"/>
      <c r="D730" s="20"/>
      <c r="E730" s="20"/>
    </row>
    <row r="731" ht="12.45" customHeight="1" spans="1:5">
      <c r="A731" s="21"/>
      <c r="B731" s="22"/>
      <c r="C731" s="20"/>
      <c r="D731" s="20"/>
      <c r="E731" s="20"/>
    </row>
    <row r="732" ht="12.45" customHeight="1" spans="1:5">
      <c r="A732" s="21"/>
      <c r="B732" s="22"/>
      <c r="C732" s="20"/>
      <c r="D732" s="20"/>
      <c r="E732" s="20"/>
    </row>
    <row r="733" ht="12.45" customHeight="1" spans="1:5">
      <c r="A733" s="21"/>
      <c r="B733" s="22"/>
      <c r="C733" s="20"/>
      <c r="D733" s="20"/>
      <c r="E733" s="20"/>
    </row>
    <row r="734" ht="12.45" customHeight="1" spans="1:5">
      <c r="A734" s="21"/>
      <c r="B734" s="22"/>
      <c r="C734" s="20"/>
      <c r="D734" s="20"/>
      <c r="E734" s="20"/>
    </row>
    <row r="735" ht="12.45" customHeight="1" spans="1:5">
      <c r="A735" s="21"/>
      <c r="B735" s="22"/>
      <c r="C735" s="20"/>
      <c r="D735" s="20"/>
      <c r="E735" s="20"/>
    </row>
    <row r="736" ht="12.45" customHeight="1" spans="1:5">
      <c r="A736" s="21"/>
      <c r="B736" s="22"/>
      <c r="C736" s="20"/>
      <c r="D736" s="20"/>
      <c r="E736" s="20"/>
    </row>
    <row r="737" ht="12.45" customHeight="1" spans="1:5">
      <c r="A737" s="21"/>
      <c r="B737" s="22"/>
      <c r="C737" s="20"/>
      <c r="D737" s="20"/>
      <c r="E737" s="20"/>
    </row>
    <row r="738" ht="12.45" customHeight="1" spans="1:5">
      <c r="A738" s="21"/>
      <c r="B738" s="22"/>
      <c r="C738" s="20"/>
      <c r="D738" s="20"/>
      <c r="E738" s="20"/>
    </row>
    <row r="739" ht="12.45" customHeight="1" spans="1:5">
      <c r="A739" s="21"/>
      <c r="B739" s="22"/>
      <c r="C739" s="20"/>
      <c r="D739" s="20"/>
      <c r="E739" s="20"/>
    </row>
    <row r="740" ht="12.45" customHeight="1" spans="1:5">
      <c r="A740" s="21"/>
      <c r="B740" s="22"/>
      <c r="C740" s="20"/>
      <c r="D740" s="20"/>
      <c r="E740" s="20"/>
    </row>
    <row r="741" ht="12.45" customHeight="1" spans="1:5">
      <c r="A741" s="21"/>
      <c r="B741" s="22"/>
      <c r="C741" s="20"/>
      <c r="D741" s="20"/>
      <c r="E741" s="20"/>
    </row>
    <row r="742" ht="12.45" customHeight="1" spans="1:5">
      <c r="A742" s="21"/>
      <c r="B742" s="22"/>
      <c r="C742" s="20"/>
      <c r="D742" s="20"/>
      <c r="E742" s="20"/>
    </row>
    <row r="743" ht="12.45" customHeight="1" spans="1:5">
      <c r="A743" s="21"/>
      <c r="B743" s="22"/>
      <c r="C743" s="20"/>
      <c r="D743" s="20"/>
      <c r="E743" s="20"/>
    </row>
    <row r="744" ht="12.45" customHeight="1" spans="1:5">
      <c r="A744" s="21"/>
      <c r="B744" s="22"/>
      <c r="C744" s="20"/>
      <c r="D744" s="20"/>
      <c r="E744" s="20"/>
    </row>
    <row r="745" ht="12.45" customHeight="1" spans="1:5">
      <c r="A745" s="21"/>
      <c r="B745" s="22"/>
      <c r="C745" s="20"/>
      <c r="D745" s="20"/>
      <c r="E745" s="20"/>
    </row>
    <row r="746" ht="12.45" customHeight="1" spans="1:5">
      <c r="A746" s="21"/>
      <c r="B746" s="22"/>
      <c r="C746" s="20"/>
      <c r="D746" s="20"/>
      <c r="E746" s="20"/>
    </row>
    <row r="747" ht="12.45" customHeight="1" spans="1:5">
      <c r="A747" s="21"/>
      <c r="B747" s="22"/>
      <c r="C747" s="20"/>
      <c r="D747" s="20"/>
      <c r="E747" s="20"/>
    </row>
    <row r="748" ht="12.45" customHeight="1" spans="1:5">
      <c r="A748" s="21"/>
      <c r="B748" s="22"/>
      <c r="C748" s="20"/>
      <c r="D748" s="20"/>
      <c r="E748" s="20"/>
    </row>
    <row r="749" ht="12.45" customHeight="1" spans="1:5">
      <c r="A749" s="21"/>
      <c r="B749" s="22"/>
      <c r="C749" s="20"/>
      <c r="D749" s="20"/>
      <c r="E749" s="20"/>
    </row>
    <row r="750" ht="12.45" customHeight="1" spans="1:5">
      <c r="A750" s="21"/>
      <c r="B750" s="22"/>
      <c r="C750" s="20"/>
      <c r="D750" s="20"/>
      <c r="E750" s="20"/>
    </row>
    <row r="751" ht="12.45" customHeight="1" spans="1:5">
      <c r="A751" s="21"/>
      <c r="B751" s="22"/>
      <c r="C751" s="20"/>
      <c r="D751" s="20"/>
      <c r="E751" s="20"/>
    </row>
    <row r="752" ht="12.45" customHeight="1" spans="1:5">
      <c r="A752" s="21"/>
      <c r="B752" s="22"/>
      <c r="C752" s="20"/>
      <c r="D752" s="20"/>
      <c r="E752" s="20"/>
    </row>
    <row r="753" ht="12.45" customHeight="1" spans="1:5">
      <c r="A753" s="21"/>
      <c r="B753" s="22"/>
      <c r="C753" s="20"/>
      <c r="D753" s="20"/>
      <c r="E753" s="20"/>
    </row>
    <row r="754" ht="12.45" customHeight="1" spans="1:5">
      <c r="A754" s="21"/>
      <c r="B754" s="22"/>
      <c r="C754" s="20"/>
      <c r="D754" s="20"/>
      <c r="E754" s="20"/>
    </row>
    <row r="755" ht="12.45" customHeight="1" spans="1:5">
      <c r="A755" s="21"/>
      <c r="B755" s="22"/>
      <c r="C755" s="20"/>
      <c r="D755" s="20"/>
      <c r="E755" s="20"/>
    </row>
    <row r="756" ht="12.45" customHeight="1" spans="1:5">
      <c r="A756" s="21"/>
      <c r="B756" s="22"/>
      <c r="C756" s="20"/>
      <c r="D756" s="20"/>
      <c r="E756" s="20"/>
    </row>
    <row r="757" ht="12.45" customHeight="1" spans="1:5">
      <c r="A757" s="21"/>
      <c r="B757" s="22"/>
      <c r="C757" s="20"/>
      <c r="D757" s="20"/>
      <c r="E757" s="20"/>
    </row>
    <row r="758" ht="12.45" customHeight="1" spans="1:5">
      <c r="A758" s="21"/>
      <c r="B758" s="22"/>
      <c r="C758" s="20"/>
      <c r="D758" s="20"/>
      <c r="E758" s="20"/>
    </row>
    <row r="759" ht="12.45" customHeight="1" spans="1:5">
      <c r="A759" s="21"/>
      <c r="B759" s="22"/>
      <c r="C759" s="20"/>
      <c r="D759" s="20"/>
      <c r="E759" s="20"/>
    </row>
    <row r="760" ht="12.45" customHeight="1" spans="1:5">
      <c r="A760" s="21"/>
      <c r="B760" s="22"/>
      <c r="C760" s="20"/>
      <c r="D760" s="20"/>
      <c r="E760" s="20"/>
    </row>
    <row r="761" ht="12.45" customHeight="1" spans="1:5">
      <c r="A761" s="21"/>
      <c r="B761" s="22"/>
      <c r="C761" s="20"/>
      <c r="D761" s="20"/>
      <c r="E761" s="20"/>
    </row>
    <row r="762" ht="12.45" customHeight="1" spans="1:5">
      <c r="A762" s="21"/>
      <c r="B762" s="22"/>
      <c r="C762" s="20"/>
      <c r="D762" s="20"/>
      <c r="E762" s="20"/>
    </row>
    <row r="763" ht="12.45" customHeight="1" spans="1:5">
      <c r="A763" s="21"/>
      <c r="B763" s="22"/>
      <c r="C763" s="20"/>
      <c r="D763" s="20"/>
      <c r="E763" s="20"/>
    </row>
    <row r="764" ht="12.45" customHeight="1" spans="1:5">
      <c r="A764" s="21"/>
      <c r="B764" s="22"/>
      <c r="C764" s="20"/>
      <c r="D764" s="20"/>
      <c r="E764" s="20"/>
    </row>
    <row r="765" ht="12.45" customHeight="1" spans="1:5">
      <c r="A765" s="21"/>
      <c r="B765" s="22"/>
      <c r="C765" s="20"/>
      <c r="D765" s="20"/>
      <c r="E765" s="20"/>
    </row>
    <row r="766" ht="12.45" customHeight="1" spans="1:5">
      <c r="A766" s="21"/>
      <c r="B766" s="22"/>
      <c r="C766" s="20"/>
      <c r="D766" s="20"/>
      <c r="E766" s="20"/>
    </row>
    <row r="767" ht="12.45" customHeight="1" spans="1:5">
      <c r="A767" s="21"/>
      <c r="B767" s="22"/>
      <c r="C767" s="20"/>
      <c r="D767" s="20"/>
      <c r="E767" s="20"/>
    </row>
    <row r="768" ht="12.45" customHeight="1" spans="1:5">
      <c r="A768" s="21"/>
      <c r="B768" s="22"/>
      <c r="C768" s="20"/>
      <c r="D768" s="20"/>
      <c r="E768" s="20"/>
    </row>
    <row r="769" ht="12.45" customHeight="1" spans="1:5">
      <c r="A769" s="21"/>
      <c r="B769" s="22"/>
      <c r="C769" s="20"/>
      <c r="D769" s="20"/>
      <c r="E769" s="20"/>
    </row>
    <row r="770" ht="12.45" customHeight="1" spans="1:5">
      <c r="A770" s="21"/>
      <c r="B770" s="22"/>
      <c r="C770" s="20"/>
      <c r="D770" s="20"/>
      <c r="E770" s="20"/>
    </row>
    <row r="771" ht="12.45" customHeight="1" spans="1:5">
      <c r="A771" s="21"/>
      <c r="B771" s="22"/>
      <c r="C771" s="20"/>
      <c r="D771" s="20"/>
      <c r="E771" s="20"/>
    </row>
    <row r="772" ht="12.45" customHeight="1" spans="1:5">
      <c r="A772" s="21"/>
      <c r="B772" s="22"/>
      <c r="C772" s="20"/>
      <c r="D772" s="20"/>
      <c r="E772" s="20"/>
    </row>
    <row r="773" ht="12.45" customHeight="1" spans="1:5">
      <c r="A773" s="21"/>
      <c r="B773" s="22"/>
      <c r="C773" s="20"/>
      <c r="D773" s="20"/>
      <c r="E773" s="20"/>
    </row>
    <row r="774" ht="12.45" customHeight="1" spans="1:5">
      <c r="A774" s="21"/>
      <c r="B774" s="22"/>
      <c r="C774" s="20"/>
      <c r="D774" s="20"/>
      <c r="E774" s="20"/>
    </row>
    <row r="775" ht="12.45" customHeight="1" spans="1:5">
      <c r="A775" s="21"/>
      <c r="B775" s="22"/>
      <c r="C775" s="20"/>
      <c r="D775" s="20"/>
      <c r="E775" s="20"/>
    </row>
    <row r="776" ht="12.45" customHeight="1" spans="1:5">
      <c r="A776" s="21"/>
      <c r="B776" s="22"/>
      <c r="C776" s="20"/>
      <c r="D776" s="20"/>
      <c r="E776" s="20"/>
    </row>
    <row r="777" ht="12.45" customHeight="1" spans="1:5">
      <c r="A777" s="21"/>
      <c r="B777" s="22"/>
      <c r="C777" s="20"/>
      <c r="D777" s="20"/>
      <c r="E777" s="20"/>
    </row>
    <row r="778" ht="12.45" customHeight="1" spans="1:5">
      <c r="A778" s="21"/>
      <c r="B778" s="22"/>
      <c r="C778" s="20"/>
      <c r="D778" s="20"/>
      <c r="E778" s="20"/>
    </row>
    <row r="779" ht="12.45" customHeight="1" spans="1:5">
      <c r="A779" s="21"/>
      <c r="B779" s="22"/>
      <c r="C779" s="20"/>
      <c r="D779" s="20"/>
      <c r="E779" s="20"/>
    </row>
    <row r="780" ht="12.45" customHeight="1" spans="1:5">
      <c r="A780" s="21"/>
      <c r="B780" s="22"/>
      <c r="C780" s="20"/>
      <c r="D780" s="20"/>
      <c r="E780" s="20"/>
    </row>
    <row r="781" ht="12.45" customHeight="1" spans="1:5">
      <c r="A781" s="21"/>
      <c r="B781" s="22"/>
      <c r="C781" s="20"/>
      <c r="D781" s="20"/>
      <c r="E781" s="20"/>
    </row>
    <row r="782" ht="12.45" customHeight="1" spans="1:5">
      <c r="A782" s="21"/>
      <c r="B782" s="22"/>
      <c r="C782" s="20"/>
      <c r="D782" s="20"/>
      <c r="E782" s="20"/>
    </row>
    <row r="783" ht="12.45" customHeight="1" spans="1:5">
      <c r="A783" s="21"/>
      <c r="B783" s="22"/>
      <c r="C783" s="20"/>
      <c r="D783" s="20"/>
      <c r="E783" s="20"/>
    </row>
    <row r="784" ht="12.45" customHeight="1" spans="1:5">
      <c r="A784" s="21"/>
      <c r="B784" s="22"/>
      <c r="C784" s="20"/>
      <c r="D784" s="20"/>
      <c r="E784" s="20"/>
    </row>
    <row r="785" ht="12.45" customHeight="1" spans="1:5">
      <c r="A785" s="21"/>
      <c r="B785" s="22"/>
      <c r="C785" s="20"/>
      <c r="D785" s="20"/>
      <c r="E785" s="20"/>
    </row>
    <row r="786" ht="12.45" customHeight="1" spans="1:5">
      <c r="A786" s="21"/>
      <c r="B786" s="22"/>
      <c r="C786" s="20"/>
      <c r="D786" s="20"/>
      <c r="E786" s="20"/>
    </row>
    <row r="787" ht="12.45" customHeight="1" spans="1:5">
      <c r="A787" s="21"/>
      <c r="B787" s="22"/>
      <c r="C787" s="20"/>
      <c r="D787" s="20"/>
      <c r="E787" s="20"/>
    </row>
    <row r="788" ht="12.45" customHeight="1" spans="1:5">
      <c r="A788" s="21"/>
      <c r="B788" s="22"/>
      <c r="C788" s="20"/>
      <c r="D788" s="20"/>
      <c r="E788" s="20"/>
    </row>
    <row r="789" ht="12.45" customHeight="1" spans="1:5">
      <c r="A789" s="21"/>
      <c r="B789" s="22"/>
      <c r="C789" s="20"/>
      <c r="D789" s="20"/>
      <c r="E789" s="20"/>
    </row>
    <row r="790" ht="12.45" customHeight="1" spans="1:5">
      <c r="A790" s="21"/>
      <c r="B790" s="22"/>
      <c r="C790" s="20"/>
      <c r="D790" s="20"/>
      <c r="E790" s="20"/>
    </row>
    <row r="791" ht="12.45" customHeight="1" spans="1:5">
      <c r="A791" s="21"/>
      <c r="B791" s="22"/>
      <c r="C791" s="20"/>
      <c r="D791" s="20"/>
      <c r="E791" s="20"/>
    </row>
    <row r="792" ht="12.45" customHeight="1" spans="1:5">
      <c r="A792" s="21"/>
      <c r="B792" s="22"/>
      <c r="C792" s="20"/>
      <c r="D792" s="20"/>
      <c r="E792" s="20"/>
    </row>
    <row r="793" ht="12.45" customHeight="1" spans="1:5">
      <c r="A793" s="21"/>
      <c r="B793" s="22"/>
      <c r="C793" s="20"/>
      <c r="D793" s="20"/>
      <c r="E793" s="20"/>
    </row>
    <row r="794" ht="12.45" customHeight="1" spans="1:5">
      <c r="A794" s="21"/>
      <c r="B794" s="22"/>
      <c r="C794" s="20"/>
      <c r="D794" s="20"/>
      <c r="E794" s="20"/>
    </row>
    <row r="795" ht="12.45" customHeight="1" spans="1:5">
      <c r="A795" s="21"/>
      <c r="B795" s="22"/>
      <c r="C795" s="20"/>
      <c r="D795" s="20"/>
      <c r="E795" s="20"/>
    </row>
    <row r="796" ht="12.45" customHeight="1" spans="1:5">
      <c r="A796" s="21"/>
      <c r="B796" s="22"/>
      <c r="C796" s="20"/>
      <c r="D796" s="20"/>
      <c r="E796" s="20"/>
    </row>
    <row r="797" ht="12.45" customHeight="1" spans="1:5">
      <c r="A797" s="21"/>
      <c r="B797" s="22"/>
      <c r="C797" s="20"/>
      <c r="D797" s="20"/>
      <c r="E797" s="20"/>
    </row>
    <row r="798" ht="12.45" customHeight="1" spans="1:5">
      <c r="A798" s="21"/>
      <c r="B798" s="22"/>
      <c r="C798" s="20"/>
      <c r="D798" s="20"/>
      <c r="E798" s="20"/>
    </row>
    <row r="799" ht="12.45" customHeight="1" spans="1:5">
      <c r="A799" s="21"/>
      <c r="B799" s="22"/>
      <c r="C799" s="20"/>
      <c r="D799" s="20"/>
      <c r="E799" s="20"/>
    </row>
    <row r="800" ht="12.45" customHeight="1" spans="1:5">
      <c r="A800" s="21"/>
      <c r="B800" s="22"/>
      <c r="C800" s="20"/>
      <c r="D800" s="20"/>
      <c r="E800" s="20"/>
    </row>
    <row r="801" ht="12.45" customHeight="1" spans="1:5">
      <c r="A801" s="21"/>
      <c r="B801" s="22"/>
      <c r="C801" s="20"/>
      <c r="D801" s="20"/>
      <c r="E801" s="20"/>
    </row>
    <row r="802" ht="12.45" customHeight="1" spans="1:5">
      <c r="A802" s="21"/>
      <c r="B802" s="22"/>
      <c r="C802" s="20"/>
      <c r="D802" s="20"/>
      <c r="E802" s="20"/>
    </row>
    <row r="803" ht="12.45" customHeight="1" spans="1:5">
      <c r="A803" s="21"/>
      <c r="B803" s="22"/>
      <c r="C803" s="20"/>
      <c r="D803" s="20"/>
      <c r="E803" s="20"/>
    </row>
    <row r="804" ht="12.45" customHeight="1" spans="1:5">
      <c r="A804" s="21"/>
      <c r="B804" s="22"/>
      <c r="C804" s="20"/>
      <c r="D804" s="20"/>
      <c r="E804" s="20"/>
    </row>
    <row r="805" ht="12.45" customHeight="1" spans="1:5">
      <c r="A805" s="21"/>
      <c r="B805" s="22"/>
      <c r="C805" s="20"/>
      <c r="D805" s="20"/>
      <c r="E805" s="20"/>
    </row>
    <row r="806" ht="12.45" customHeight="1" spans="1:5">
      <c r="A806" s="21"/>
      <c r="B806" s="22"/>
      <c r="C806" s="20"/>
      <c r="D806" s="20"/>
      <c r="E806" s="20"/>
    </row>
    <row r="807" ht="12.45" customHeight="1" spans="1:5">
      <c r="A807" s="21"/>
      <c r="B807" s="22"/>
      <c r="C807" s="20"/>
      <c r="D807" s="20"/>
      <c r="E807" s="20"/>
    </row>
    <row r="808" ht="12.45" customHeight="1" spans="1:5">
      <c r="A808" s="21"/>
      <c r="B808" s="22"/>
      <c r="C808" s="20"/>
      <c r="D808" s="20"/>
      <c r="E808" s="20"/>
    </row>
    <row r="809" ht="12.45" customHeight="1" spans="1:5">
      <c r="A809" s="21"/>
      <c r="B809" s="22"/>
      <c r="C809" s="20"/>
      <c r="D809" s="20"/>
      <c r="E809" s="20"/>
    </row>
    <row r="810" ht="12.45" customHeight="1" spans="1:5">
      <c r="A810" s="21"/>
      <c r="B810" s="22"/>
      <c r="C810" s="20"/>
      <c r="D810" s="20"/>
      <c r="E810" s="20"/>
    </row>
    <row r="811" ht="12.45" customHeight="1" spans="1:5">
      <c r="A811" s="21"/>
      <c r="B811" s="22"/>
      <c r="C811" s="20"/>
      <c r="D811" s="20"/>
      <c r="E811" s="20"/>
    </row>
    <row r="812" ht="12.45" customHeight="1" spans="1:5">
      <c r="A812" s="21"/>
      <c r="B812" s="22"/>
      <c r="C812" s="20"/>
      <c r="D812" s="20"/>
      <c r="E812" s="20"/>
    </row>
    <row r="813" ht="12.45" customHeight="1" spans="1:5">
      <c r="A813" s="21"/>
      <c r="B813" s="22"/>
      <c r="C813" s="20"/>
      <c r="D813" s="20"/>
      <c r="E813" s="20"/>
    </row>
    <row r="814" ht="12.45" customHeight="1" spans="1:5">
      <c r="A814" s="21"/>
      <c r="B814" s="22"/>
      <c r="C814" s="20"/>
      <c r="D814" s="20"/>
      <c r="E814" s="20"/>
    </row>
    <row r="815" ht="12.45" customHeight="1" spans="1:5">
      <c r="A815" s="21"/>
      <c r="B815" s="22"/>
      <c r="C815" s="20"/>
      <c r="D815" s="20"/>
      <c r="E815" s="20"/>
    </row>
    <row r="816" ht="12.45" customHeight="1" spans="1:5">
      <c r="A816" s="21"/>
      <c r="B816" s="22"/>
      <c r="C816" s="20"/>
      <c r="D816" s="20"/>
      <c r="E816" s="20"/>
    </row>
    <row r="817" ht="12.45" customHeight="1" spans="1:5">
      <c r="A817" s="21"/>
      <c r="B817" s="22"/>
      <c r="C817" s="20"/>
      <c r="D817" s="20"/>
      <c r="E817" s="20"/>
    </row>
    <row r="818" ht="12.45" customHeight="1" spans="1:5">
      <c r="A818" s="21"/>
      <c r="B818" s="22"/>
      <c r="C818" s="20"/>
      <c r="D818" s="20"/>
      <c r="E818" s="20"/>
    </row>
    <row r="819" ht="12.45" customHeight="1" spans="1:5">
      <c r="A819" s="21"/>
      <c r="B819" s="22"/>
      <c r="C819" s="20"/>
      <c r="D819" s="20"/>
      <c r="E819" s="20"/>
    </row>
    <row r="820" ht="12.45" customHeight="1" spans="1:5">
      <c r="A820" s="21"/>
      <c r="B820" s="22"/>
      <c r="C820" s="20"/>
      <c r="D820" s="20"/>
      <c r="E820" s="20"/>
    </row>
    <row r="821" ht="12.45" customHeight="1" spans="1:5">
      <c r="A821" s="21"/>
      <c r="B821" s="22"/>
      <c r="C821" s="20"/>
      <c r="D821" s="20"/>
      <c r="E821" s="20"/>
    </row>
    <row r="822" ht="12.45" customHeight="1" spans="1:5">
      <c r="A822" s="21"/>
      <c r="B822" s="22"/>
      <c r="C822" s="20"/>
      <c r="D822" s="20"/>
      <c r="E822" s="20"/>
    </row>
    <row r="823" ht="12.45" customHeight="1" spans="1:5">
      <c r="A823" s="21"/>
      <c r="B823" s="22"/>
      <c r="C823" s="20"/>
      <c r="D823" s="20"/>
      <c r="E823" s="20"/>
    </row>
    <row r="824" ht="12.45" customHeight="1" spans="1:5">
      <c r="A824" s="21"/>
      <c r="B824" s="22"/>
      <c r="C824" s="20"/>
      <c r="D824" s="20"/>
      <c r="E824" s="20"/>
    </row>
    <row r="825" ht="12.45" customHeight="1" spans="1:5">
      <c r="A825" s="21"/>
      <c r="B825" s="22"/>
      <c r="C825" s="20"/>
      <c r="D825" s="20"/>
      <c r="E825" s="20"/>
    </row>
    <row r="826" ht="12.45" customHeight="1" spans="1:5">
      <c r="A826" s="21"/>
      <c r="B826" s="22"/>
      <c r="C826" s="20"/>
      <c r="D826" s="20"/>
      <c r="E826" s="20"/>
    </row>
    <row r="827" ht="12.45" customHeight="1" spans="1:5">
      <c r="A827" s="21"/>
      <c r="B827" s="22"/>
      <c r="C827" s="20"/>
      <c r="D827" s="20"/>
      <c r="E827" s="20"/>
    </row>
    <row r="828" ht="12.45" customHeight="1" spans="1:5">
      <c r="A828" s="21"/>
      <c r="B828" s="22"/>
      <c r="C828" s="20"/>
      <c r="D828" s="20"/>
      <c r="E828" s="20"/>
    </row>
    <row r="829" ht="12.45" customHeight="1" spans="1:5">
      <c r="A829" s="21"/>
      <c r="B829" s="22"/>
      <c r="C829" s="20"/>
      <c r="D829" s="20"/>
      <c r="E829" s="20"/>
    </row>
    <row r="830" ht="12.45" customHeight="1" spans="1:5">
      <c r="A830" s="21"/>
      <c r="B830" s="22"/>
      <c r="C830" s="20"/>
      <c r="D830" s="20"/>
      <c r="E830" s="20"/>
    </row>
    <row r="831" ht="12.45" customHeight="1" spans="1:5">
      <c r="A831" s="21"/>
      <c r="B831" s="22"/>
      <c r="C831" s="20"/>
      <c r="D831" s="20"/>
      <c r="E831" s="20"/>
    </row>
    <row r="832" ht="12.45" customHeight="1" spans="1:5">
      <c r="A832" s="21"/>
      <c r="B832" s="22"/>
      <c r="C832" s="20"/>
      <c r="D832" s="20"/>
      <c r="E832" s="20"/>
    </row>
    <row r="833" ht="12.45" customHeight="1" spans="1:5">
      <c r="A833" s="21"/>
      <c r="B833" s="22"/>
      <c r="C833" s="20"/>
      <c r="D833" s="20"/>
      <c r="E833" s="20"/>
    </row>
    <row r="834" ht="12.45" customHeight="1" spans="1:5">
      <c r="A834" s="21"/>
      <c r="B834" s="22"/>
      <c r="C834" s="20"/>
      <c r="D834" s="20"/>
      <c r="E834" s="20"/>
    </row>
    <row r="835" ht="12.45" customHeight="1" spans="1:5">
      <c r="A835" s="21"/>
      <c r="B835" s="22"/>
      <c r="C835" s="20"/>
      <c r="D835" s="20"/>
      <c r="E835" s="20"/>
    </row>
    <row r="836" ht="12.45" customHeight="1" spans="1:5">
      <c r="A836" s="21"/>
      <c r="B836" s="22"/>
      <c r="C836" s="20"/>
      <c r="D836" s="20"/>
      <c r="E836" s="20"/>
    </row>
    <row r="837" ht="12.45" customHeight="1" spans="1:5">
      <c r="A837" s="21"/>
      <c r="B837" s="22"/>
      <c r="C837" s="20"/>
      <c r="D837" s="20"/>
      <c r="E837" s="20"/>
    </row>
    <row r="838" ht="12.45" customHeight="1" spans="1:5">
      <c r="A838" s="21"/>
      <c r="B838" s="22"/>
      <c r="C838" s="20"/>
      <c r="D838" s="20"/>
      <c r="E838" s="20"/>
    </row>
    <row r="839" ht="12.45" customHeight="1" spans="1:5">
      <c r="A839" s="21"/>
      <c r="B839" s="22"/>
      <c r="C839" s="20"/>
      <c r="D839" s="20"/>
      <c r="E839" s="20"/>
    </row>
    <row r="840" ht="12.45" customHeight="1" spans="1:5">
      <c r="A840" s="21"/>
      <c r="B840" s="22"/>
      <c r="C840" s="20"/>
      <c r="D840" s="20"/>
      <c r="E840" s="20"/>
    </row>
    <row r="841" ht="12.45" customHeight="1" spans="1:5">
      <c r="A841" s="21"/>
      <c r="B841" s="22"/>
      <c r="C841" s="20"/>
      <c r="D841" s="20"/>
      <c r="E841" s="20"/>
    </row>
    <row r="842" ht="12.45" customHeight="1" spans="1:5">
      <c r="A842" s="21"/>
      <c r="B842" s="22"/>
      <c r="C842" s="20"/>
      <c r="D842" s="20"/>
      <c r="E842" s="20"/>
    </row>
    <row r="843" ht="12.45" customHeight="1" spans="1:5">
      <c r="A843" s="21"/>
      <c r="B843" s="22"/>
      <c r="C843" s="20"/>
      <c r="D843" s="20"/>
      <c r="E843" s="20"/>
    </row>
    <row r="844" ht="12.45" customHeight="1" spans="1:5">
      <c r="A844" s="21"/>
      <c r="B844" s="22"/>
      <c r="C844" s="20"/>
      <c r="D844" s="20"/>
      <c r="E844" s="20"/>
    </row>
    <row r="845" ht="12.45" customHeight="1" spans="1:5">
      <c r="A845" s="21"/>
      <c r="B845" s="22"/>
      <c r="C845" s="20"/>
      <c r="D845" s="20"/>
      <c r="E845" s="20"/>
    </row>
    <row r="846" ht="12.45" customHeight="1" spans="1:5">
      <c r="A846" s="21"/>
      <c r="B846" s="22"/>
      <c r="C846" s="20"/>
      <c r="D846" s="20"/>
      <c r="E846" s="20"/>
    </row>
    <row r="847" ht="12.45" customHeight="1" spans="1:5">
      <c r="A847" s="21"/>
      <c r="B847" s="22"/>
      <c r="C847" s="20"/>
      <c r="D847" s="20"/>
      <c r="E847" s="20"/>
    </row>
    <row r="848" ht="12.45" customHeight="1" spans="1:5">
      <c r="A848" s="21"/>
      <c r="B848" s="22"/>
      <c r="C848" s="20"/>
      <c r="D848" s="20"/>
      <c r="E848" s="20"/>
    </row>
    <row r="849" ht="12.45" customHeight="1" spans="1:5">
      <c r="A849" s="21"/>
      <c r="B849" s="22"/>
      <c r="C849" s="20"/>
      <c r="D849" s="20"/>
      <c r="E849" s="20"/>
    </row>
    <row r="850" ht="12.45" customHeight="1" spans="1:5">
      <c r="A850" s="21"/>
      <c r="B850" s="22"/>
      <c r="C850" s="20"/>
      <c r="D850" s="20"/>
      <c r="E850" s="20"/>
    </row>
    <row r="851" ht="12.45" customHeight="1" spans="1:5">
      <c r="A851" s="21"/>
      <c r="B851" s="22"/>
      <c r="C851" s="20"/>
      <c r="D851" s="20"/>
      <c r="E851" s="20"/>
    </row>
    <row r="852" ht="12.45" customHeight="1" spans="1:5">
      <c r="A852" s="21"/>
      <c r="B852" s="22"/>
      <c r="C852" s="20"/>
      <c r="D852" s="20"/>
      <c r="E852" s="20"/>
    </row>
    <row r="853" ht="12.45" customHeight="1" spans="1:5">
      <c r="A853" s="21"/>
      <c r="B853" s="22"/>
      <c r="C853" s="20"/>
      <c r="D853" s="20"/>
      <c r="E853" s="20"/>
    </row>
    <row r="854" ht="12.45" customHeight="1" spans="1:5">
      <c r="A854" s="21"/>
      <c r="B854" s="22"/>
      <c r="C854" s="20"/>
      <c r="D854" s="20"/>
      <c r="E854" s="20"/>
    </row>
    <row r="855" ht="12.45" customHeight="1" spans="1:5">
      <c r="A855" s="21"/>
      <c r="B855" s="22"/>
      <c r="C855" s="20"/>
      <c r="D855" s="20"/>
      <c r="E855" s="20"/>
    </row>
    <row r="856" ht="12.45" customHeight="1" spans="1:5">
      <c r="A856" s="21"/>
      <c r="B856" s="22"/>
      <c r="C856" s="20"/>
      <c r="D856" s="20"/>
      <c r="E856" s="20"/>
    </row>
    <row r="857" ht="12.45" customHeight="1" spans="1:5">
      <c r="A857" s="21"/>
      <c r="B857" s="22"/>
      <c r="C857" s="20"/>
      <c r="D857" s="20"/>
      <c r="E857" s="20"/>
    </row>
    <row r="858" ht="12.45" customHeight="1" spans="1:5">
      <c r="A858" s="21"/>
      <c r="B858" s="22"/>
      <c r="C858" s="20"/>
      <c r="D858" s="20"/>
      <c r="E858" s="20"/>
    </row>
    <row r="859" ht="12.45" customHeight="1" spans="1:5">
      <c r="A859" s="21"/>
      <c r="B859" s="22"/>
      <c r="C859" s="20"/>
      <c r="D859" s="20"/>
      <c r="E859" s="20"/>
    </row>
    <row r="860" ht="12.45" customHeight="1" spans="1:5">
      <c r="A860" s="21"/>
      <c r="B860" s="22"/>
      <c r="C860" s="20"/>
      <c r="D860" s="20"/>
      <c r="E860" s="20"/>
    </row>
    <row r="861" ht="12.45" customHeight="1" spans="1:5">
      <c r="A861" s="21"/>
      <c r="B861" s="22"/>
      <c r="C861" s="20"/>
      <c r="D861" s="20"/>
      <c r="E861" s="20"/>
    </row>
    <row r="862" ht="12.45" customHeight="1" spans="1:5">
      <c r="A862" s="21"/>
      <c r="B862" s="22"/>
      <c r="C862" s="20"/>
      <c r="D862" s="20"/>
      <c r="E862" s="20"/>
    </row>
    <row r="863" ht="12.45" customHeight="1" spans="1:5">
      <c r="A863" s="21"/>
      <c r="B863" s="22"/>
      <c r="C863" s="20"/>
      <c r="D863" s="20"/>
      <c r="E863" s="20"/>
    </row>
    <row r="864" ht="12.45" customHeight="1" spans="1:5">
      <c r="A864" s="21"/>
      <c r="B864" s="22"/>
      <c r="C864" s="20"/>
      <c r="D864" s="20"/>
      <c r="E864" s="20"/>
    </row>
    <row r="865" ht="12.45" customHeight="1" spans="1:5">
      <c r="A865" s="21"/>
      <c r="B865" s="22"/>
      <c r="C865" s="20"/>
      <c r="D865" s="20"/>
      <c r="E865" s="20"/>
    </row>
    <row r="866" ht="12.45" customHeight="1" spans="1:5">
      <c r="A866" s="21"/>
      <c r="B866" s="22"/>
      <c r="C866" s="20"/>
      <c r="D866" s="20"/>
      <c r="E866" s="20"/>
    </row>
    <row r="867" ht="12.45" customHeight="1" spans="1:5">
      <c r="A867" s="21"/>
      <c r="B867" s="22"/>
      <c r="C867" s="20"/>
      <c r="D867" s="20"/>
      <c r="E867" s="20"/>
    </row>
    <row r="868" ht="12.45" customHeight="1" spans="1:5">
      <c r="A868" s="21"/>
      <c r="B868" s="22"/>
      <c r="C868" s="20"/>
      <c r="D868" s="20"/>
      <c r="E868" s="20"/>
    </row>
    <row r="869" ht="12.45" customHeight="1" spans="1:5">
      <c r="A869" s="21"/>
      <c r="B869" s="22"/>
      <c r="C869" s="20"/>
      <c r="D869" s="20"/>
      <c r="E869" s="20"/>
    </row>
    <row r="870" ht="12.45" customHeight="1" spans="1:5">
      <c r="A870" s="21"/>
      <c r="B870" s="22"/>
      <c r="C870" s="20"/>
      <c r="D870" s="20"/>
      <c r="E870" s="20"/>
    </row>
    <row r="871" ht="12.45" customHeight="1" spans="1:5">
      <c r="A871" s="21"/>
      <c r="B871" s="22"/>
      <c r="C871" s="20"/>
      <c r="D871" s="20"/>
      <c r="E871" s="20"/>
    </row>
    <row r="872" ht="12.45" customHeight="1" spans="1:5">
      <c r="A872" s="21"/>
      <c r="B872" s="22"/>
      <c r="C872" s="20"/>
      <c r="D872" s="20"/>
      <c r="E872" s="20"/>
    </row>
    <row r="873" ht="12.45" customHeight="1" spans="1:5">
      <c r="A873" s="21"/>
      <c r="B873" s="22"/>
      <c r="C873" s="20"/>
      <c r="D873" s="20"/>
      <c r="E873" s="20"/>
    </row>
    <row r="874" ht="12.45" customHeight="1" spans="1:5">
      <c r="A874" s="21"/>
      <c r="B874" s="22"/>
      <c r="C874" s="20"/>
      <c r="D874" s="20"/>
      <c r="E874" s="20"/>
    </row>
    <row r="875" ht="12.45" customHeight="1" spans="1:5">
      <c r="A875" s="21"/>
      <c r="B875" s="22"/>
      <c r="C875" s="20"/>
      <c r="D875" s="20"/>
      <c r="E875" s="20"/>
    </row>
    <row r="876" ht="12.45" customHeight="1" spans="1:5">
      <c r="A876" s="21"/>
      <c r="B876" s="22"/>
      <c r="C876" s="20"/>
      <c r="D876" s="20"/>
      <c r="E876" s="20"/>
    </row>
    <row r="877" ht="12.45" customHeight="1" spans="1:5">
      <c r="A877" s="21"/>
      <c r="B877" s="22"/>
      <c r="C877" s="20"/>
      <c r="D877" s="20"/>
      <c r="E877" s="20"/>
    </row>
    <row r="878" ht="12.45" customHeight="1" spans="1:5">
      <c r="A878" s="21"/>
      <c r="B878" s="22"/>
      <c r="C878" s="20"/>
      <c r="D878" s="20"/>
      <c r="E878" s="20"/>
    </row>
    <row r="879" ht="12.45" customHeight="1" spans="1:5">
      <c r="A879" s="21"/>
      <c r="B879" s="22"/>
      <c r="C879" s="20"/>
      <c r="D879" s="20"/>
      <c r="E879" s="20"/>
    </row>
    <row r="880" ht="12.45" customHeight="1" spans="1:5">
      <c r="A880" s="21"/>
      <c r="B880" s="22"/>
      <c r="C880" s="20"/>
      <c r="D880" s="20"/>
      <c r="E880" s="20"/>
    </row>
    <row r="881" ht="12.45" customHeight="1" spans="1:5">
      <c r="A881" s="21"/>
      <c r="B881" s="22"/>
      <c r="C881" s="20"/>
      <c r="D881" s="20"/>
      <c r="E881" s="20"/>
    </row>
    <row r="882" ht="12.45" customHeight="1" spans="1:5">
      <c r="A882" s="21"/>
      <c r="B882" s="22"/>
      <c r="C882" s="20"/>
      <c r="D882" s="20"/>
      <c r="E882" s="20"/>
    </row>
    <row r="883" ht="12.45" customHeight="1" spans="1:5">
      <c r="A883" s="21"/>
      <c r="B883" s="22"/>
      <c r="C883" s="20"/>
      <c r="D883" s="20"/>
      <c r="E883" s="20"/>
    </row>
    <row r="884" ht="12.45" customHeight="1" spans="1:5">
      <c r="A884" s="21"/>
      <c r="B884" s="22"/>
      <c r="C884" s="20"/>
      <c r="D884" s="20"/>
      <c r="E884" s="20"/>
    </row>
    <row r="885" ht="12.45" customHeight="1" spans="1:5">
      <c r="A885" s="21"/>
      <c r="B885" s="22"/>
      <c r="C885" s="20"/>
      <c r="D885" s="20"/>
      <c r="E885" s="20"/>
    </row>
    <row r="886" ht="12.45" customHeight="1" spans="1:5">
      <c r="A886" s="21"/>
      <c r="B886" s="22"/>
      <c r="C886" s="20"/>
      <c r="D886" s="20"/>
      <c r="E886" s="20"/>
    </row>
    <row r="887" ht="12.45" customHeight="1" spans="1:5">
      <c r="A887" s="21"/>
      <c r="B887" s="22"/>
      <c r="C887" s="20"/>
      <c r="D887" s="20"/>
      <c r="E887" s="20"/>
    </row>
    <row r="888" ht="12.45" customHeight="1" spans="1:5">
      <c r="A888" s="21"/>
      <c r="B888" s="22"/>
      <c r="C888" s="20"/>
      <c r="D888" s="20"/>
      <c r="E888" s="20"/>
    </row>
    <row r="889" ht="12.45" customHeight="1" spans="1:5">
      <c r="A889" s="21"/>
      <c r="B889" s="22"/>
      <c r="C889" s="20"/>
      <c r="D889" s="20"/>
      <c r="E889" s="20"/>
    </row>
    <row r="890" ht="12.45" customHeight="1" spans="1:5">
      <c r="A890" s="21"/>
      <c r="B890" s="22"/>
      <c r="C890" s="20"/>
      <c r="D890" s="20"/>
      <c r="E890" s="20"/>
    </row>
    <row r="891" ht="12.45" customHeight="1" spans="1:5">
      <c r="A891" s="21"/>
      <c r="B891" s="22"/>
      <c r="C891" s="20"/>
      <c r="D891" s="20"/>
      <c r="E891" s="20"/>
    </row>
    <row r="892" ht="12.45" customHeight="1" spans="1:5">
      <c r="A892" s="21"/>
      <c r="B892" s="22"/>
      <c r="C892" s="20"/>
      <c r="D892" s="20"/>
      <c r="E892" s="20"/>
    </row>
    <row r="893" ht="12.45" customHeight="1" spans="1:5">
      <c r="A893" s="21"/>
      <c r="B893" s="22"/>
      <c r="C893" s="20"/>
      <c r="D893" s="20"/>
      <c r="E893" s="20"/>
    </row>
    <row r="894" ht="12.45" customHeight="1" spans="1:5">
      <c r="A894" s="21"/>
      <c r="B894" s="22"/>
      <c r="C894" s="20"/>
      <c r="D894" s="20"/>
      <c r="E894" s="20"/>
    </row>
    <row r="895" ht="12.45" customHeight="1" spans="1:5">
      <c r="A895" s="21"/>
      <c r="B895" s="22"/>
      <c r="C895" s="20"/>
      <c r="D895" s="20"/>
      <c r="E895" s="20"/>
    </row>
    <row r="896" ht="12.45" customHeight="1" spans="1:5">
      <c r="A896" s="21"/>
      <c r="B896" s="22"/>
      <c r="C896" s="20"/>
      <c r="D896" s="20"/>
      <c r="E896" s="20"/>
    </row>
    <row r="897" ht="12.45" customHeight="1" spans="1:5">
      <c r="A897" s="21"/>
      <c r="B897" s="22"/>
      <c r="C897" s="20"/>
      <c r="D897" s="20"/>
      <c r="E897" s="20"/>
    </row>
    <row r="898" ht="12.45" customHeight="1" spans="1:5">
      <c r="A898" s="21"/>
      <c r="B898" s="22"/>
      <c r="C898" s="20"/>
      <c r="D898" s="20"/>
      <c r="E898" s="20"/>
    </row>
    <row r="899" ht="12.45" customHeight="1" spans="1:5">
      <c r="A899" s="21"/>
      <c r="B899" s="22"/>
      <c r="C899" s="20"/>
      <c r="D899" s="20"/>
      <c r="E899" s="20"/>
    </row>
    <row r="900" ht="12.45" customHeight="1" spans="1:5">
      <c r="A900" s="21"/>
      <c r="B900" s="22"/>
      <c r="C900" s="20"/>
      <c r="D900" s="20"/>
      <c r="E900" s="20"/>
    </row>
    <row r="901" ht="12.45" customHeight="1" spans="1:5">
      <c r="A901" s="21"/>
      <c r="B901" s="22"/>
      <c r="C901" s="20"/>
      <c r="D901" s="20"/>
      <c r="E901" s="20"/>
    </row>
    <row r="902" ht="12.45" customHeight="1" spans="1:5">
      <c r="A902" s="21"/>
      <c r="B902" s="22"/>
      <c r="C902" s="20"/>
      <c r="D902" s="20"/>
      <c r="E902" s="20"/>
    </row>
    <row r="903" ht="12.45" customHeight="1" spans="1:5">
      <c r="A903" s="21"/>
      <c r="B903" s="22"/>
      <c r="C903" s="20"/>
      <c r="D903" s="20"/>
      <c r="E903" s="20"/>
    </row>
    <row r="904" ht="12.45" customHeight="1" spans="1:5">
      <c r="A904" s="21"/>
      <c r="B904" s="22"/>
      <c r="C904" s="20"/>
      <c r="D904" s="20"/>
      <c r="E904" s="20"/>
    </row>
    <row r="905" ht="12.45" customHeight="1" spans="1:5">
      <c r="A905" s="21"/>
      <c r="B905" s="22"/>
      <c r="C905" s="20"/>
      <c r="D905" s="20"/>
      <c r="E905" s="20"/>
    </row>
    <row r="906" ht="12.45" customHeight="1" spans="1:5">
      <c r="A906" s="21"/>
      <c r="B906" s="22"/>
      <c r="C906" s="20"/>
      <c r="D906" s="20"/>
      <c r="E906" s="20"/>
    </row>
    <row r="907" ht="12.45" customHeight="1" spans="1:5">
      <c r="A907" s="21"/>
      <c r="B907" s="22"/>
      <c r="C907" s="20"/>
      <c r="D907" s="20"/>
      <c r="E907" s="20"/>
    </row>
    <row r="908" ht="12.45" customHeight="1" spans="1:5">
      <c r="A908" s="21"/>
      <c r="B908" s="22"/>
      <c r="C908" s="20"/>
      <c r="D908" s="20"/>
      <c r="E908" s="20"/>
    </row>
    <row r="909" ht="12.45" customHeight="1" spans="1:5">
      <c r="A909" s="21"/>
      <c r="B909" s="22"/>
      <c r="C909" s="20"/>
      <c r="D909" s="20"/>
      <c r="E909" s="20"/>
    </row>
    <row r="910" ht="12.45" customHeight="1" spans="1:5">
      <c r="A910" s="21"/>
      <c r="B910" s="22"/>
      <c r="C910" s="20"/>
      <c r="D910" s="20"/>
      <c r="E910" s="20"/>
    </row>
    <row r="911" ht="12.45" customHeight="1" spans="1:5">
      <c r="A911" s="21"/>
      <c r="B911" s="22"/>
      <c r="C911" s="20"/>
      <c r="D911" s="20"/>
      <c r="E911" s="20"/>
    </row>
    <row r="912" ht="12.45" customHeight="1" spans="1:5">
      <c r="A912" s="21"/>
      <c r="B912" s="22"/>
      <c r="C912" s="20"/>
      <c r="D912" s="20"/>
      <c r="E912" s="20"/>
    </row>
    <row r="913" ht="12.45" customHeight="1" spans="1:5">
      <c r="A913" s="21"/>
      <c r="B913" s="22"/>
      <c r="C913" s="20"/>
      <c r="D913" s="20"/>
      <c r="E913" s="20"/>
    </row>
    <row r="914" ht="12.45" customHeight="1" spans="1:5">
      <c r="A914" s="21"/>
      <c r="B914" s="22"/>
      <c r="C914" s="20"/>
      <c r="D914" s="20"/>
      <c r="E914" s="20"/>
    </row>
    <row r="915" ht="12.45" customHeight="1" spans="1:5">
      <c r="A915" s="21"/>
      <c r="B915" s="22"/>
      <c r="C915" s="20"/>
      <c r="D915" s="20"/>
      <c r="E915" s="20"/>
    </row>
    <row r="916" ht="12.45" customHeight="1" spans="1:5">
      <c r="A916" s="21"/>
      <c r="B916" s="22"/>
      <c r="C916" s="20"/>
      <c r="D916" s="20"/>
      <c r="E916" s="20"/>
    </row>
    <row r="917" ht="12.45" customHeight="1" spans="1:5">
      <c r="A917" s="21"/>
      <c r="B917" s="22"/>
      <c r="C917" s="20"/>
      <c r="D917" s="20"/>
      <c r="E917" s="20"/>
    </row>
    <row r="918" ht="12.45" customHeight="1" spans="1:5">
      <c r="A918" s="21"/>
      <c r="B918" s="22"/>
      <c r="C918" s="20"/>
      <c r="D918" s="20"/>
      <c r="E918" s="20"/>
    </row>
    <row r="919" ht="12.45" customHeight="1" spans="1:5">
      <c r="A919" s="21"/>
      <c r="B919" s="22"/>
      <c r="C919" s="20"/>
      <c r="D919" s="20"/>
      <c r="E919" s="20"/>
    </row>
    <row r="920" ht="12.45" customHeight="1" spans="1:5">
      <c r="A920" s="21"/>
      <c r="B920" s="22"/>
      <c r="C920" s="20"/>
      <c r="D920" s="20"/>
      <c r="E920" s="20"/>
    </row>
    <row r="921" ht="12.45" customHeight="1" spans="1:5">
      <c r="A921" s="21"/>
      <c r="B921" s="22"/>
      <c r="C921" s="20"/>
      <c r="D921" s="20"/>
      <c r="E921" s="20"/>
    </row>
    <row r="922" ht="12.45" customHeight="1" spans="1:5">
      <c r="A922" s="21"/>
      <c r="B922" s="22"/>
      <c r="C922" s="20"/>
      <c r="D922" s="20"/>
      <c r="E922" s="20"/>
    </row>
    <row r="923" ht="12.45" customHeight="1" spans="1:5">
      <c r="A923" s="21"/>
      <c r="B923" s="22"/>
      <c r="C923" s="20"/>
      <c r="D923" s="20"/>
      <c r="E923" s="20"/>
    </row>
    <row r="924" ht="12.45" customHeight="1" spans="1:5">
      <c r="A924" s="21"/>
      <c r="B924" s="22"/>
      <c r="C924" s="20"/>
      <c r="D924" s="20"/>
      <c r="E924" s="20"/>
    </row>
    <row r="925" ht="12.45" customHeight="1" spans="1:5">
      <c r="A925" s="21"/>
      <c r="B925" s="22"/>
      <c r="C925" s="20"/>
      <c r="D925" s="20"/>
      <c r="E925" s="20"/>
    </row>
    <row r="926" ht="12.45" customHeight="1" spans="1:5">
      <c r="A926" s="21"/>
      <c r="B926" s="22"/>
      <c r="C926" s="20"/>
      <c r="D926" s="20"/>
      <c r="E926" s="20"/>
    </row>
    <row r="927" ht="12.45" customHeight="1" spans="1:5">
      <c r="A927" s="21"/>
      <c r="B927" s="22"/>
      <c r="C927" s="20"/>
      <c r="D927" s="20"/>
      <c r="E927" s="20"/>
    </row>
    <row r="928" ht="12.45" customHeight="1" spans="1:5">
      <c r="A928" s="21"/>
      <c r="B928" s="22"/>
      <c r="C928" s="20"/>
      <c r="D928" s="20"/>
      <c r="E928" s="20"/>
    </row>
    <row r="929" ht="12.45" customHeight="1" spans="1:5">
      <c r="A929" s="21"/>
      <c r="B929" s="22"/>
      <c r="C929" s="20"/>
      <c r="D929" s="20"/>
      <c r="E929" s="20"/>
    </row>
    <row r="930" ht="12.45" customHeight="1" spans="1:5">
      <c r="A930" s="21"/>
      <c r="B930" s="22"/>
      <c r="C930" s="20"/>
      <c r="D930" s="20"/>
      <c r="E930" s="20"/>
    </row>
    <row r="931" ht="12.45" customHeight="1" spans="1:5">
      <c r="A931" s="21"/>
      <c r="B931" s="22"/>
      <c r="C931" s="20"/>
      <c r="D931" s="20"/>
      <c r="E931" s="20"/>
    </row>
    <row r="932" ht="12.45" customHeight="1" spans="1:5">
      <c r="A932" s="21"/>
      <c r="B932" s="22"/>
      <c r="C932" s="20"/>
      <c r="D932" s="20"/>
      <c r="E932" s="20"/>
    </row>
    <row r="933" ht="12.45" customHeight="1" spans="1:5">
      <c r="A933" s="21"/>
      <c r="B933" s="22"/>
      <c r="C933" s="20"/>
      <c r="D933" s="20"/>
      <c r="E933" s="20"/>
    </row>
    <row r="934" ht="12.45" customHeight="1" spans="1:5">
      <c r="A934" s="21"/>
      <c r="B934" s="22"/>
      <c r="C934" s="20"/>
      <c r="D934" s="20"/>
      <c r="E934" s="20"/>
    </row>
    <row r="935" ht="12.45" customHeight="1" spans="1:5">
      <c r="A935" s="21"/>
      <c r="B935" s="22"/>
      <c r="C935" s="20"/>
      <c r="D935" s="20"/>
      <c r="E935" s="20"/>
    </row>
    <row r="936" ht="12.45" customHeight="1" spans="1:5">
      <c r="A936" s="21"/>
      <c r="B936" s="22"/>
      <c r="C936" s="20"/>
      <c r="D936" s="20"/>
      <c r="E936" s="20"/>
    </row>
    <row r="937" ht="12.45" customHeight="1" spans="1:5">
      <c r="A937" s="21"/>
      <c r="B937" s="22"/>
      <c r="C937" s="20"/>
      <c r="D937" s="20"/>
      <c r="E937" s="20"/>
    </row>
    <row r="938" ht="12.45" customHeight="1" spans="1:5">
      <c r="A938" s="21"/>
      <c r="B938" s="22"/>
      <c r="C938" s="20"/>
      <c r="D938" s="20"/>
      <c r="E938" s="20"/>
    </row>
    <row r="939" ht="12.45" customHeight="1" spans="1:5">
      <c r="A939" s="21"/>
      <c r="B939" s="22"/>
      <c r="C939" s="20"/>
      <c r="D939" s="20"/>
      <c r="E939" s="20"/>
    </row>
    <row r="940" ht="12.45" customHeight="1" spans="1:5">
      <c r="A940" s="21"/>
      <c r="B940" s="22"/>
      <c r="C940" s="20"/>
      <c r="D940" s="20"/>
      <c r="E940" s="20"/>
    </row>
    <row r="941" ht="12.45" customHeight="1" spans="1:5">
      <c r="A941" s="21"/>
      <c r="B941" s="22"/>
      <c r="C941" s="20"/>
      <c r="D941" s="20"/>
      <c r="E941" s="20"/>
    </row>
    <row r="942" ht="12.45" customHeight="1" spans="1:5">
      <c r="A942" s="21"/>
      <c r="B942" s="22"/>
      <c r="C942" s="20"/>
      <c r="D942" s="20"/>
      <c r="E942" s="20"/>
    </row>
    <row r="943" ht="12.45" customHeight="1" spans="1:5">
      <c r="A943" s="21"/>
      <c r="B943" s="22"/>
      <c r="C943" s="20"/>
      <c r="D943" s="20"/>
      <c r="E943" s="20"/>
    </row>
    <row r="944" ht="12.45" customHeight="1" spans="1:5">
      <c r="A944" s="21"/>
      <c r="B944" s="22"/>
      <c r="C944" s="20"/>
      <c r="D944" s="20"/>
      <c r="E944" s="20"/>
    </row>
    <row r="945" ht="12.45" customHeight="1" spans="1:5">
      <c r="A945" s="21"/>
      <c r="B945" s="22"/>
      <c r="C945" s="20"/>
      <c r="D945" s="20"/>
      <c r="E945" s="20"/>
    </row>
    <row r="946" ht="12.45" customHeight="1" spans="1:5">
      <c r="A946" s="21"/>
      <c r="B946" s="22"/>
      <c r="C946" s="20"/>
      <c r="D946" s="20"/>
      <c r="E946" s="20"/>
    </row>
    <row r="947" ht="12.45" customHeight="1" spans="1:5">
      <c r="A947" s="21"/>
      <c r="B947" s="22"/>
      <c r="C947" s="20"/>
      <c r="D947" s="20"/>
      <c r="E947" s="20"/>
    </row>
    <row r="948" ht="12.45" customHeight="1" spans="1:5">
      <c r="A948" s="21"/>
      <c r="B948" s="22"/>
      <c r="C948" s="20"/>
      <c r="D948" s="20"/>
      <c r="E948" s="20"/>
    </row>
    <row r="949" ht="12.45" customHeight="1" spans="1:5">
      <c r="A949" s="21"/>
      <c r="B949" s="22"/>
      <c r="C949" s="20"/>
      <c r="D949" s="20"/>
      <c r="E949" s="20"/>
    </row>
    <row r="950" ht="12.45" customHeight="1" spans="1:5">
      <c r="A950" s="21"/>
      <c r="B950" s="22"/>
      <c r="C950" s="20"/>
      <c r="D950" s="20"/>
      <c r="E950" s="20"/>
    </row>
    <row r="951" ht="12.45" customHeight="1" spans="1:5">
      <c r="A951" s="21"/>
      <c r="B951" s="22"/>
      <c r="C951" s="20"/>
      <c r="D951" s="20"/>
      <c r="E951" s="20"/>
    </row>
    <row r="952" ht="12.45" customHeight="1" spans="1:5">
      <c r="A952" s="21"/>
      <c r="B952" s="22"/>
      <c r="C952" s="20"/>
      <c r="D952" s="20"/>
      <c r="E952" s="20"/>
    </row>
    <row r="953" ht="12.45" customHeight="1" spans="1:5">
      <c r="A953" s="21"/>
      <c r="B953" s="22"/>
      <c r="C953" s="20"/>
      <c r="D953" s="20"/>
      <c r="E953" s="20"/>
    </row>
    <row r="954" ht="12.45" customHeight="1" spans="1:5">
      <c r="A954" s="21"/>
      <c r="B954" s="22"/>
      <c r="C954" s="20"/>
      <c r="D954" s="20"/>
      <c r="E954" s="20"/>
    </row>
    <row r="955" ht="12.45" customHeight="1" spans="1:5">
      <c r="A955" s="21"/>
      <c r="B955" s="22"/>
      <c r="C955" s="20"/>
      <c r="D955" s="20"/>
      <c r="E955" s="20"/>
    </row>
    <row r="956" ht="12.45" customHeight="1" spans="1:5">
      <c r="A956" s="21"/>
      <c r="B956" s="22"/>
      <c r="C956" s="20"/>
      <c r="D956" s="20"/>
      <c r="E956" s="20"/>
    </row>
    <row r="957" ht="12.45" customHeight="1" spans="1:5">
      <c r="A957" s="21"/>
      <c r="B957" s="22"/>
      <c r="C957" s="20"/>
      <c r="D957" s="20"/>
      <c r="E957" s="20"/>
    </row>
    <row r="958" ht="12.45" customHeight="1" spans="1:5">
      <c r="A958" s="21"/>
      <c r="B958" s="22"/>
      <c r="C958" s="20"/>
      <c r="D958" s="20"/>
      <c r="E958" s="20"/>
    </row>
    <row r="959" ht="12.45" customHeight="1" spans="1:5">
      <c r="A959" s="21"/>
      <c r="B959" s="22"/>
      <c r="C959" s="20"/>
      <c r="D959" s="20"/>
      <c r="E959" s="20"/>
    </row>
    <row r="960" ht="12.45" customHeight="1" spans="1:5">
      <c r="A960" s="21"/>
      <c r="B960" s="22"/>
      <c r="C960" s="20"/>
      <c r="D960" s="20"/>
      <c r="E960" s="20"/>
    </row>
    <row r="961" ht="12.45" customHeight="1" spans="1:5">
      <c r="A961" s="21"/>
      <c r="B961" s="22"/>
      <c r="C961" s="20"/>
      <c r="D961" s="20"/>
      <c r="E961" s="20"/>
    </row>
    <row r="962" ht="12.45" customHeight="1" spans="1:5">
      <c r="A962" s="21"/>
      <c r="B962" s="22"/>
      <c r="C962" s="20"/>
      <c r="D962" s="20"/>
      <c r="E962" s="20"/>
    </row>
    <row r="963" ht="12.45" customHeight="1" spans="1:5">
      <c r="A963" s="21"/>
      <c r="B963" s="22"/>
      <c r="C963" s="20"/>
      <c r="D963" s="20"/>
      <c r="E963" s="20"/>
    </row>
    <row r="964" ht="12.45" customHeight="1" spans="1:5">
      <c r="A964" s="21"/>
      <c r="B964" s="22"/>
      <c r="C964" s="20"/>
      <c r="D964" s="20"/>
      <c r="E964" s="20"/>
    </row>
    <row r="965" ht="12.45" customHeight="1" spans="1:5">
      <c r="A965" s="21"/>
      <c r="B965" s="22"/>
      <c r="C965" s="20"/>
      <c r="D965" s="20"/>
      <c r="E965" s="20"/>
    </row>
    <row r="966" ht="12.45" customHeight="1" spans="1:5">
      <c r="A966" s="21"/>
      <c r="B966" s="22"/>
      <c r="C966" s="20"/>
      <c r="D966" s="20"/>
      <c r="E966" s="20"/>
    </row>
    <row r="967" ht="12.45" customHeight="1" spans="1:5">
      <c r="A967" s="21"/>
      <c r="B967" s="22"/>
      <c r="C967" s="20"/>
      <c r="D967" s="20"/>
      <c r="E967" s="20"/>
    </row>
    <row r="968" ht="12.45" customHeight="1" spans="1:5">
      <c r="A968" s="21"/>
      <c r="B968" s="22"/>
      <c r="C968" s="20"/>
      <c r="D968" s="20"/>
      <c r="E968" s="20"/>
    </row>
    <row r="969" ht="12.45" customHeight="1" spans="1:5">
      <c r="A969" s="21"/>
      <c r="B969" s="22"/>
      <c r="C969" s="20"/>
      <c r="D969" s="20"/>
      <c r="E969" s="20"/>
    </row>
    <row r="970" ht="12.45" customHeight="1" spans="1:5">
      <c r="A970" s="21"/>
      <c r="B970" s="22"/>
      <c r="C970" s="20"/>
      <c r="D970" s="20"/>
      <c r="E970" s="20"/>
    </row>
    <row r="971" ht="12.45" customHeight="1" spans="1:5">
      <c r="A971" s="21"/>
      <c r="B971" s="22"/>
      <c r="C971" s="20"/>
      <c r="D971" s="20"/>
      <c r="E971" s="20"/>
    </row>
    <row r="972" ht="12.45" customHeight="1" spans="1:5">
      <c r="A972" s="21"/>
      <c r="B972" s="22"/>
      <c r="C972" s="20"/>
      <c r="D972" s="20"/>
      <c r="E972" s="20"/>
    </row>
    <row r="973" ht="12.45" customHeight="1" spans="1:5">
      <c r="A973" s="21"/>
      <c r="B973" s="22"/>
      <c r="C973" s="20"/>
      <c r="D973" s="20"/>
      <c r="E973" s="20"/>
    </row>
    <row r="974" ht="12.45" customHeight="1" spans="1:5">
      <c r="A974" s="21"/>
      <c r="B974" s="22"/>
      <c r="C974" s="20"/>
      <c r="D974" s="20"/>
      <c r="E974" s="20"/>
    </row>
    <row r="975" ht="12.45" customHeight="1" spans="1:5">
      <c r="A975" s="21"/>
      <c r="B975" s="22"/>
      <c r="C975" s="20"/>
      <c r="D975" s="20"/>
      <c r="E975" s="20"/>
    </row>
    <row r="976" ht="12.45" customHeight="1" spans="1:5">
      <c r="A976" s="21"/>
      <c r="B976" s="22"/>
      <c r="C976" s="20"/>
      <c r="D976" s="20"/>
      <c r="E976" s="20"/>
    </row>
    <row r="977" ht="12.45" customHeight="1" spans="1:5">
      <c r="A977" s="21"/>
      <c r="B977" s="22"/>
      <c r="C977" s="20"/>
      <c r="D977" s="20"/>
      <c r="E977" s="20"/>
    </row>
    <row r="978" ht="12.45" customHeight="1" spans="1:5">
      <c r="A978" s="21"/>
      <c r="B978" s="22"/>
      <c r="C978" s="20"/>
      <c r="D978" s="20"/>
      <c r="E978" s="20"/>
    </row>
    <row r="979" ht="12.45" customHeight="1" spans="1:5">
      <c r="A979" s="21"/>
      <c r="B979" s="22"/>
      <c r="C979" s="20"/>
      <c r="D979" s="20"/>
      <c r="E979" s="20"/>
    </row>
    <row r="980" ht="12.45" customHeight="1" spans="1:5">
      <c r="A980" s="21"/>
      <c r="B980" s="22"/>
      <c r="C980" s="20"/>
      <c r="D980" s="20"/>
      <c r="E980" s="20"/>
    </row>
    <row r="981" ht="12.45" customHeight="1" spans="1:5">
      <c r="A981" s="21"/>
      <c r="B981" s="22"/>
      <c r="C981" s="20"/>
      <c r="D981" s="20"/>
      <c r="E981" s="20"/>
    </row>
    <row r="982" ht="12.45" customHeight="1" spans="1:5">
      <c r="A982" s="21"/>
      <c r="B982" s="22"/>
      <c r="C982" s="20"/>
      <c r="D982" s="20"/>
      <c r="E982" s="20"/>
    </row>
    <row r="983" ht="12.45" customHeight="1" spans="1:5">
      <c r="A983" s="21"/>
      <c r="B983" s="22"/>
      <c r="C983" s="20"/>
      <c r="D983" s="20"/>
      <c r="E983" s="20"/>
    </row>
    <row r="984" ht="12.45" customHeight="1" spans="1:5">
      <c r="A984" s="21"/>
      <c r="B984" s="22"/>
      <c r="C984" s="20"/>
      <c r="D984" s="20"/>
      <c r="E984" s="20"/>
    </row>
    <row r="985" ht="12.45" customHeight="1" spans="1:5">
      <c r="A985" s="21"/>
      <c r="B985" s="22"/>
      <c r="C985" s="20"/>
      <c r="D985" s="20"/>
      <c r="E985" s="20"/>
    </row>
    <row r="986" ht="12.45" customHeight="1" spans="1:5">
      <c r="A986" s="21"/>
      <c r="B986" s="22"/>
      <c r="C986" s="20"/>
      <c r="D986" s="20"/>
      <c r="E986" s="20"/>
    </row>
    <row r="987" ht="12.45" customHeight="1" spans="1:5">
      <c r="A987" s="21"/>
      <c r="B987" s="22"/>
      <c r="C987" s="20"/>
      <c r="D987" s="20"/>
      <c r="E987" s="20"/>
    </row>
    <row r="988" ht="12.45" customHeight="1" spans="1:5">
      <c r="A988" s="21"/>
      <c r="B988" s="22"/>
      <c r="C988" s="20"/>
      <c r="D988" s="20"/>
      <c r="E988" s="20"/>
    </row>
    <row r="989" ht="12.45" customHeight="1" spans="1:5">
      <c r="A989" s="21"/>
      <c r="B989" s="22"/>
      <c r="C989" s="20"/>
      <c r="D989" s="20"/>
      <c r="E989" s="20"/>
    </row>
    <row r="990" ht="12.45" customHeight="1" spans="1:5">
      <c r="A990" s="21"/>
      <c r="B990" s="22"/>
      <c r="C990" s="20"/>
      <c r="D990" s="20"/>
      <c r="E990" s="20"/>
    </row>
    <row r="991" ht="12.45" customHeight="1" spans="1:5">
      <c r="A991" s="21"/>
      <c r="B991" s="22"/>
      <c r="C991" s="20"/>
      <c r="D991" s="20"/>
      <c r="E991" s="20"/>
    </row>
    <row r="992" ht="12.45" customHeight="1" spans="1:5">
      <c r="A992" s="21"/>
      <c r="B992" s="22"/>
      <c r="C992" s="20"/>
      <c r="D992" s="20"/>
      <c r="E992" s="20"/>
    </row>
    <row r="993" ht="12.45" customHeight="1" spans="1:5">
      <c r="A993" s="21"/>
      <c r="B993" s="22"/>
      <c r="C993" s="20"/>
      <c r="D993" s="20"/>
      <c r="E993" s="20"/>
    </row>
    <row r="994" ht="12.45" customHeight="1" spans="1:5">
      <c r="A994" s="21"/>
      <c r="B994" s="22"/>
      <c r="C994" s="20"/>
      <c r="D994" s="20"/>
      <c r="E994" s="20"/>
    </row>
    <row r="995" ht="12.45" customHeight="1" spans="1:5">
      <c r="A995" s="21"/>
      <c r="B995" s="22"/>
      <c r="C995" s="20"/>
      <c r="D995" s="20"/>
      <c r="E995" s="20"/>
    </row>
    <row r="996" ht="12.45" customHeight="1" spans="1:5">
      <c r="A996" s="21"/>
      <c r="B996" s="22"/>
      <c r="C996" s="20"/>
      <c r="D996" s="20"/>
      <c r="E996" s="20"/>
    </row>
    <row r="997" ht="12.45" customHeight="1" spans="1:5">
      <c r="A997" s="21"/>
      <c r="B997" s="22"/>
      <c r="C997" s="20"/>
      <c r="D997" s="20"/>
      <c r="E997" s="20"/>
    </row>
    <row r="998" ht="12.45" customHeight="1" spans="1:5">
      <c r="A998" s="21"/>
      <c r="B998" s="22"/>
      <c r="C998" s="20"/>
      <c r="D998" s="20"/>
      <c r="E998" s="20"/>
    </row>
    <row r="999" ht="12.45" customHeight="1" spans="1:5">
      <c r="A999" s="21"/>
      <c r="B999" s="22"/>
      <c r="C999" s="20"/>
      <c r="D999" s="20"/>
      <c r="E999" s="20"/>
    </row>
    <row r="1000" ht="12.45" customHeight="1" spans="1:5">
      <c r="A1000" s="21"/>
      <c r="B1000" s="22"/>
      <c r="C1000" s="20"/>
      <c r="D1000" s="20"/>
      <c r="E1000" s="20"/>
    </row>
  </sheetData>
  <mergeCells count="25">
    <mergeCell ref="A2:A25"/>
    <mergeCell ref="A26:A60"/>
    <mergeCell ref="A61:A78"/>
    <mergeCell ref="A79:A93"/>
    <mergeCell ref="A94:A99"/>
    <mergeCell ref="B2:B7"/>
    <mergeCell ref="B8:B12"/>
    <mergeCell ref="B13:B16"/>
    <mergeCell ref="B17:B22"/>
    <mergeCell ref="B23:B25"/>
    <mergeCell ref="B26:B30"/>
    <mergeCell ref="B31:B35"/>
    <mergeCell ref="B36:B42"/>
    <mergeCell ref="B43:B54"/>
    <mergeCell ref="B55:B56"/>
    <mergeCell ref="B57:B60"/>
    <mergeCell ref="B61:B65"/>
    <mergeCell ref="B66:B73"/>
    <mergeCell ref="B74:B78"/>
    <mergeCell ref="B80:B84"/>
    <mergeCell ref="B85:B88"/>
    <mergeCell ref="B89:B91"/>
    <mergeCell ref="B92:B93"/>
    <mergeCell ref="B95:B96"/>
    <mergeCell ref="B97:B99"/>
  </mergeCells>
  <pageMargins left="0.7" right="0.7" top="0.75" bottom="0.75" header="0.3" footer="0.3"/>
  <pageSetup paperSize="1" orientation="portrait"/>
  <headerFooter>
    <oddFooter>&amp;C&amp;"Helvetica Neue,Regular"&amp;12&amp;K000000&amp;P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798"/>
  <sheetViews>
    <sheetView showGridLines="0" topLeftCell="A9" workbookViewId="0">
      <selection activeCell="E9" sqref="E9"/>
    </sheetView>
  </sheetViews>
  <sheetFormatPr defaultColWidth="14.4444444444444" defaultRowHeight="10.8"/>
  <cols>
    <col min="1" max="1" width="40.4444444444444" style="367" customWidth="1"/>
    <col min="2" max="2" width="28.3333333333333" style="367" customWidth="1"/>
    <col min="3" max="3" width="41.4444444444444" style="367" customWidth="1"/>
    <col min="4" max="4" width="15.6666666666667" style="367" customWidth="1"/>
    <col min="5" max="5" width="13.7777777777778" style="367" customWidth="1"/>
    <col min="6" max="6" width="59" style="367" customWidth="1"/>
    <col min="7" max="7" width="16.6666666666667" style="367" customWidth="1"/>
    <col min="8" max="8" width="11.4444444444444" style="367" customWidth="1"/>
    <col min="9" max="9" width="13.4444444444444" style="367" customWidth="1"/>
    <col min="10" max="10" width="61.4444444444444" style="367" customWidth="1"/>
    <col min="11" max="11" width="63.4444444444444" style="367" customWidth="1"/>
    <col min="12" max="12" width="10.4444444444444" style="367" customWidth="1"/>
    <col min="13" max="14" width="9.66666666666667" style="367" customWidth="1"/>
    <col min="15" max="15" width="15.3333333333333" style="367" customWidth="1"/>
    <col min="16" max="16" width="13.4444444444444" style="367" customWidth="1"/>
    <col min="17" max="17" width="12.4444444444444" style="367" customWidth="1"/>
    <col min="18" max="18" width="14" style="367" customWidth="1"/>
    <col min="19" max="19" width="14.4444444444444" style="367" customWidth="1"/>
    <col min="20" max="16384" width="14.4444444444444" style="367"/>
  </cols>
  <sheetData>
    <row r="1" spans="1:18">
      <c r="A1" s="368"/>
      <c r="B1" s="369"/>
      <c r="C1" s="370"/>
      <c r="D1" s="371" t="s">
        <v>28</v>
      </c>
      <c r="E1" s="372"/>
      <c r="F1" s="373"/>
      <c r="G1" s="374" t="s">
        <v>29</v>
      </c>
      <c r="H1" s="375"/>
      <c r="I1" s="391"/>
      <c r="J1" s="369"/>
      <c r="K1" s="369"/>
      <c r="L1" s="374" t="s">
        <v>30</v>
      </c>
      <c r="M1" s="372"/>
      <c r="N1" s="373"/>
      <c r="O1" s="374" t="s">
        <v>31</v>
      </c>
      <c r="P1" s="392"/>
      <c r="Q1" s="392"/>
      <c r="R1" s="373"/>
    </row>
    <row r="2" spans="1:18">
      <c r="A2" s="376"/>
      <c r="B2" s="377"/>
      <c r="C2" s="378"/>
      <c r="D2" s="379"/>
      <c r="E2" s="379"/>
      <c r="F2" s="380"/>
      <c r="G2" s="381"/>
      <c r="H2" s="382"/>
      <c r="I2" s="376"/>
      <c r="J2" s="393"/>
      <c r="K2" s="393"/>
      <c r="L2" s="381"/>
      <c r="M2" s="379"/>
      <c r="N2" s="380"/>
      <c r="O2" s="381"/>
      <c r="P2" s="394"/>
      <c r="Q2" s="394"/>
      <c r="R2" s="380"/>
    </row>
    <row r="3" ht="32.4" spans="1:18">
      <c r="A3" s="383" t="s">
        <v>32</v>
      </c>
      <c r="B3" s="384" t="s">
        <v>32</v>
      </c>
      <c r="C3" s="384" t="s">
        <v>33</v>
      </c>
      <c r="D3" s="385" t="s">
        <v>34</v>
      </c>
      <c r="E3" s="385" t="s">
        <v>35</v>
      </c>
      <c r="F3" s="385" t="s">
        <v>36</v>
      </c>
      <c r="G3" s="384" t="s">
        <v>37</v>
      </c>
      <c r="H3" s="384" t="s">
        <v>38</v>
      </c>
      <c r="I3" s="384" t="s">
        <v>39</v>
      </c>
      <c r="J3" s="385" t="s">
        <v>40</v>
      </c>
      <c r="K3" s="385" t="s">
        <v>41</v>
      </c>
      <c r="L3" s="395" t="s">
        <v>42</v>
      </c>
      <c r="M3" s="395" t="s">
        <v>43</v>
      </c>
      <c r="N3" s="395" t="s">
        <v>44</v>
      </c>
      <c r="O3" s="385" t="s">
        <v>45</v>
      </c>
      <c r="P3" s="385" t="s">
        <v>46</v>
      </c>
      <c r="Q3" s="385" t="s">
        <v>47</v>
      </c>
      <c r="R3" s="385" t="s">
        <v>48</v>
      </c>
    </row>
    <row r="4" ht="32.4" spans="1:18">
      <c r="A4" s="386" t="s">
        <v>49</v>
      </c>
      <c r="B4" s="387" t="s">
        <v>50</v>
      </c>
      <c r="C4" s="387" t="s">
        <v>51</v>
      </c>
      <c r="D4" s="387" t="s">
        <v>52</v>
      </c>
      <c r="E4" s="387" t="s">
        <v>53</v>
      </c>
      <c r="F4" s="387" t="s">
        <v>54</v>
      </c>
      <c r="G4" s="387" t="s">
        <v>55</v>
      </c>
      <c r="H4" s="387" t="s">
        <v>55</v>
      </c>
      <c r="I4" s="387" t="s">
        <v>55</v>
      </c>
      <c r="J4" s="387" t="s">
        <v>56</v>
      </c>
      <c r="K4" s="396" t="s">
        <v>57</v>
      </c>
      <c r="L4" s="397" t="s">
        <v>58</v>
      </c>
      <c r="M4" s="387" t="s">
        <v>59</v>
      </c>
      <c r="N4" s="398" t="s">
        <v>60</v>
      </c>
      <c r="O4" s="399" t="b">
        <v>1</v>
      </c>
      <c r="P4" s="400"/>
      <c r="Q4" s="399" t="b">
        <v>1</v>
      </c>
      <c r="R4" s="400"/>
    </row>
    <row r="5" ht="43.2" spans="1:18">
      <c r="A5" s="386" t="s">
        <v>49</v>
      </c>
      <c r="B5" s="387" t="s">
        <v>50</v>
      </c>
      <c r="C5" s="387" t="s">
        <v>51</v>
      </c>
      <c r="D5" s="387" t="s">
        <v>61</v>
      </c>
      <c r="E5" s="387" t="s">
        <v>62</v>
      </c>
      <c r="F5" s="387" t="s">
        <v>63</v>
      </c>
      <c r="G5" s="387" t="s">
        <v>55</v>
      </c>
      <c r="H5" s="387" t="s">
        <v>55</v>
      </c>
      <c r="I5" s="387" t="s">
        <v>55</v>
      </c>
      <c r="J5" s="387" t="s">
        <v>64</v>
      </c>
      <c r="K5" s="396" t="s">
        <v>65</v>
      </c>
      <c r="L5" s="397" t="s">
        <v>66</v>
      </c>
      <c r="M5" s="387" t="s">
        <v>59</v>
      </c>
      <c r="N5" s="398" t="s">
        <v>60</v>
      </c>
      <c r="O5" s="399" t="b">
        <v>1</v>
      </c>
      <c r="P5" s="400"/>
      <c r="Q5" s="399" t="b">
        <v>1</v>
      </c>
      <c r="R5" s="400"/>
    </row>
    <row r="6" ht="32.4" spans="1:18">
      <c r="A6" s="386" t="s">
        <v>67</v>
      </c>
      <c r="B6" s="387" t="s">
        <v>50</v>
      </c>
      <c r="C6" s="387" t="s">
        <v>68</v>
      </c>
      <c r="D6" s="387" t="s">
        <v>69</v>
      </c>
      <c r="E6" s="388"/>
      <c r="F6" s="387" t="s">
        <v>70</v>
      </c>
      <c r="G6" s="387" t="s">
        <v>71</v>
      </c>
      <c r="H6" s="387" t="s">
        <v>71</v>
      </c>
      <c r="I6" s="387" t="s">
        <v>71</v>
      </c>
      <c r="J6" s="387" t="s">
        <v>72</v>
      </c>
      <c r="K6" s="396" t="s">
        <v>65</v>
      </c>
      <c r="L6" s="397" t="s">
        <v>58</v>
      </c>
      <c r="M6" s="387" t="s">
        <v>59</v>
      </c>
      <c r="N6" s="398" t="s">
        <v>60</v>
      </c>
      <c r="O6" s="399" t="b">
        <v>1</v>
      </c>
      <c r="P6" s="400"/>
      <c r="Q6" s="399" t="b">
        <v>1</v>
      </c>
      <c r="R6" s="400"/>
    </row>
    <row r="7" ht="44.4" spans="1:18">
      <c r="A7" s="386" t="s">
        <v>73</v>
      </c>
      <c r="B7" s="387" t="s">
        <v>50</v>
      </c>
      <c r="C7" s="387" t="s">
        <v>74</v>
      </c>
      <c r="D7" s="387" t="s">
        <v>75</v>
      </c>
      <c r="E7" s="387" t="s">
        <v>76</v>
      </c>
      <c r="F7" s="387" t="s">
        <v>77</v>
      </c>
      <c r="G7" s="387" t="s">
        <v>78</v>
      </c>
      <c r="H7" s="387" t="s">
        <v>78</v>
      </c>
      <c r="I7" s="387" t="s">
        <v>78</v>
      </c>
      <c r="J7" s="387" t="s">
        <v>79</v>
      </c>
      <c r="K7" s="396" t="s">
        <v>65</v>
      </c>
      <c r="L7" s="397" t="s">
        <v>58</v>
      </c>
      <c r="M7" s="387" t="s">
        <v>59</v>
      </c>
      <c r="N7" s="398" t="s">
        <v>80</v>
      </c>
      <c r="O7" s="399" t="b">
        <v>1</v>
      </c>
      <c r="P7" s="400"/>
      <c r="Q7" s="399" t="b">
        <v>1</v>
      </c>
      <c r="R7" s="400"/>
    </row>
    <row r="8" ht="21.6" spans="1:18">
      <c r="A8" s="386" t="s">
        <v>81</v>
      </c>
      <c r="B8" s="387" t="s">
        <v>50</v>
      </c>
      <c r="C8" s="387" t="s">
        <v>68</v>
      </c>
      <c r="D8" s="387" t="s">
        <v>82</v>
      </c>
      <c r="E8" s="387" t="s">
        <v>83</v>
      </c>
      <c r="F8" s="387" t="s">
        <v>84</v>
      </c>
      <c r="G8" s="387" t="s">
        <v>78</v>
      </c>
      <c r="H8" s="387" t="s">
        <v>78</v>
      </c>
      <c r="I8" s="387" t="s">
        <v>78</v>
      </c>
      <c r="J8" s="387" t="s">
        <v>85</v>
      </c>
      <c r="K8" s="396" t="s">
        <v>86</v>
      </c>
      <c r="L8" s="397" t="s">
        <v>58</v>
      </c>
      <c r="M8" s="387" t="s">
        <v>87</v>
      </c>
      <c r="N8" s="398" t="s">
        <v>59</v>
      </c>
      <c r="O8" s="399" t="b">
        <v>1</v>
      </c>
      <c r="P8" s="400"/>
      <c r="Q8" s="399" t="b">
        <v>1</v>
      </c>
      <c r="R8" s="400"/>
    </row>
    <row r="9" ht="86.4" spans="1:18">
      <c r="A9" s="386" t="s">
        <v>88</v>
      </c>
      <c r="B9" s="387" t="s">
        <v>89</v>
      </c>
      <c r="C9" s="387" t="s">
        <v>90</v>
      </c>
      <c r="D9" s="387" t="s">
        <v>91</v>
      </c>
      <c r="E9" s="387" t="s">
        <v>92</v>
      </c>
      <c r="F9" s="387" t="s">
        <v>93</v>
      </c>
      <c r="G9" s="387" t="s">
        <v>55</v>
      </c>
      <c r="H9" s="387" t="s">
        <v>55</v>
      </c>
      <c r="I9" s="387" t="s">
        <v>55</v>
      </c>
      <c r="J9" s="387" t="s">
        <v>94</v>
      </c>
      <c r="K9" s="396" t="s">
        <v>95</v>
      </c>
      <c r="L9" s="397" t="s">
        <v>58</v>
      </c>
      <c r="M9" s="387" t="s">
        <v>59</v>
      </c>
      <c r="N9" s="398" t="s">
        <v>80</v>
      </c>
      <c r="O9" s="399" t="b">
        <v>1</v>
      </c>
      <c r="P9" s="399" t="b">
        <v>1</v>
      </c>
      <c r="Q9" s="399" t="b">
        <v>1</v>
      </c>
      <c r="R9" s="399" t="b">
        <v>1</v>
      </c>
    </row>
    <row r="10" ht="32.4" spans="1:18">
      <c r="A10" s="386" t="s">
        <v>96</v>
      </c>
      <c r="B10" s="387" t="s">
        <v>89</v>
      </c>
      <c r="C10" s="387" t="s">
        <v>97</v>
      </c>
      <c r="D10" s="387" t="s">
        <v>98</v>
      </c>
      <c r="E10" s="389" t="s">
        <v>99</v>
      </c>
      <c r="F10" s="387" t="s">
        <v>100</v>
      </c>
      <c r="G10" s="387" t="s">
        <v>55</v>
      </c>
      <c r="H10" s="387" t="s">
        <v>55</v>
      </c>
      <c r="I10" s="387" t="s">
        <v>55</v>
      </c>
      <c r="J10" s="387" t="s">
        <v>101</v>
      </c>
      <c r="K10" s="396" t="s">
        <v>102</v>
      </c>
      <c r="L10" s="397" t="s">
        <v>58</v>
      </c>
      <c r="M10" s="387" t="s">
        <v>87</v>
      </c>
      <c r="N10" s="398" t="s">
        <v>60</v>
      </c>
      <c r="O10" s="399" t="b">
        <v>1</v>
      </c>
      <c r="P10" s="399" t="b">
        <v>1</v>
      </c>
      <c r="Q10" s="399" t="b">
        <v>1</v>
      </c>
      <c r="R10" s="401"/>
    </row>
    <row r="11" ht="75.6" spans="1:18">
      <c r="A11" s="386" t="s">
        <v>103</v>
      </c>
      <c r="B11" s="387" t="s">
        <v>89</v>
      </c>
      <c r="C11" s="387" t="s">
        <v>104</v>
      </c>
      <c r="D11" s="387" t="s">
        <v>105</v>
      </c>
      <c r="E11" s="387" t="s">
        <v>106</v>
      </c>
      <c r="F11" s="387" t="s">
        <v>107</v>
      </c>
      <c r="G11" s="387" t="s">
        <v>78</v>
      </c>
      <c r="H11" s="387" t="s">
        <v>78</v>
      </c>
      <c r="I11" s="387" t="s">
        <v>78</v>
      </c>
      <c r="J11" s="387" t="s">
        <v>108</v>
      </c>
      <c r="K11" s="396" t="s">
        <v>109</v>
      </c>
      <c r="L11" s="397" t="s">
        <v>66</v>
      </c>
      <c r="M11" s="387" t="s">
        <v>110</v>
      </c>
      <c r="N11" s="398" t="s">
        <v>59</v>
      </c>
      <c r="O11" s="399" t="b">
        <v>1</v>
      </c>
      <c r="P11" s="401"/>
      <c r="Q11" s="399" t="b">
        <v>1</v>
      </c>
      <c r="R11" s="399" t="b">
        <v>1</v>
      </c>
    </row>
    <row r="12" ht="32.4" spans="1:18">
      <c r="A12" s="386" t="s">
        <v>111</v>
      </c>
      <c r="B12" s="387" t="s">
        <v>89</v>
      </c>
      <c r="C12" s="387" t="s">
        <v>112</v>
      </c>
      <c r="D12" s="387" t="s">
        <v>113</v>
      </c>
      <c r="E12" s="387" t="s">
        <v>114</v>
      </c>
      <c r="F12" s="387" t="s">
        <v>115</v>
      </c>
      <c r="G12" s="387" t="s">
        <v>78</v>
      </c>
      <c r="H12" s="387" t="s">
        <v>78</v>
      </c>
      <c r="I12" s="387" t="s">
        <v>78</v>
      </c>
      <c r="J12" s="387" t="s">
        <v>116</v>
      </c>
      <c r="K12" s="396" t="s">
        <v>117</v>
      </c>
      <c r="L12" s="397" t="s">
        <v>58</v>
      </c>
      <c r="M12" s="387" t="s">
        <v>59</v>
      </c>
      <c r="N12" s="398" t="s">
        <v>80</v>
      </c>
      <c r="O12" s="399" t="b">
        <v>1</v>
      </c>
      <c r="P12" s="400"/>
      <c r="Q12" s="399" t="b">
        <v>1</v>
      </c>
      <c r="R12" s="400"/>
    </row>
    <row r="13" ht="32.4" spans="1:18">
      <c r="A13" s="386" t="s">
        <v>88</v>
      </c>
      <c r="B13" s="387" t="s">
        <v>89</v>
      </c>
      <c r="C13" s="387" t="s">
        <v>90</v>
      </c>
      <c r="D13" s="387" t="s">
        <v>118</v>
      </c>
      <c r="E13" s="387" t="s">
        <v>92</v>
      </c>
      <c r="F13" s="387" t="s">
        <v>119</v>
      </c>
      <c r="G13" s="387" t="s">
        <v>55</v>
      </c>
      <c r="H13" s="387" t="s">
        <v>55</v>
      </c>
      <c r="I13" s="387" t="s">
        <v>55</v>
      </c>
      <c r="J13" s="387" t="s">
        <v>120</v>
      </c>
      <c r="K13" s="396" t="s">
        <v>121</v>
      </c>
      <c r="L13" s="397" t="s">
        <v>58</v>
      </c>
      <c r="M13" s="387" t="s">
        <v>59</v>
      </c>
      <c r="N13" s="398" t="s">
        <v>80</v>
      </c>
      <c r="O13" s="399" t="b">
        <v>1</v>
      </c>
      <c r="P13" s="399" t="b">
        <v>1</v>
      </c>
      <c r="Q13" s="399" t="b">
        <v>1</v>
      </c>
      <c r="R13" s="399" t="b">
        <v>1</v>
      </c>
    </row>
    <row r="14" ht="32.4" spans="1:18">
      <c r="A14" s="386" t="s">
        <v>111</v>
      </c>
      <c r="B14" s="387" t="s">
        <v>89</v>
      </c>
      <c r="C14" s="387" t="s">
        <v>112</v>
      </c>
      <c r="D14" s="387" t="s">
        <v>122</v>
      </c>
      <c r="E14" s="388"/>
      <c r="F14" s="387" t="s">
        <v>123</v>
      </c>
      <c r="G14" s="387" t="s">
        <v>55</v>
      </c>
      <c r="H14" s="387" t="s">
        <v>55</v>
      </c>
      <c r="I14" s="387" t="s">
        <v>55</v>
      </c>
      <c r="J14" s="387" t="s">
        <v>124</v>
      </c>
      <c r="K14" s="396" t="s">
        <v>121</v>
      </c>
      <c r="L14" s="397" t="s">
        <v>58</v>
      </c>
      <c r="M14" s="387" t="s">
        <v>59</v>
      </c>
      <c r="N14" s="398" t="s">
        <v>80</v>
      </c>
      <c r="O14" s="399" t="b">
        <v>1</v>
      </c>
      <c r="P14" s="400"/>
      <c r="Q14" s="399" t="b">
        <v>1</v>
      </c>
      <c r="R14" s="400"/>
    </row>
    <row r="15" ht="32.4" spans="1:18">
      <c r="A15" s="386" t="s">
        <v>48</v>
      </c>
      <c r="B15" s="387" t="s">
        <v>125</v>
      </c>
      <c r="C15" s="387" t="s">
        <v>48</v>
      </c>
      <c r="D15" s="387" t="s">
        <v>126</v>
      </c>
      <c r="E15" s="387" t="s">
        <v>127</v>
      </c>
      <c r="F15" s="387" t="s">
        <v>128</v>
      </c>
      <c r="G15" s="387" t="s">
        <v>55</v>
      </c>
      <c r="H15" s="387" t="s">
        <v>55</v>
      </c>
      <c r="I15" s="387" t="s">
        <v>55</v>
      </c>
      <c r="J15" s="387" t="s">
        <v>129</v>
      </c>
      <c r="K15" s="396" t="s">
        <v>130</v>
      </c>
      <c r="L15" s="397" t="s">
        <v>58</v>
      </c>
      <c r="M15" s="387" t="s">
        <v>59</v>
      </c>
      <c r="N15" s="398" t="s">
        <v>60</v>
      </c>
      <c r="O15" s="400"/>
      <c r="P15" s="400"/>
      <c r="Q15" s="400"/>
      <c r="R15" s="399" t="b">
        <v>1</v>
      </c>
    </row>
    <row r="16" ht="21.6" spans="1:18">
      <c r="A16" s="386" t="s">
        <v>48</v>
      </c>
      <c r="B16" s="387" t="s">
        <v>125</v>
      </c>
      <c r="C16" s="387" t="s">
        <v>48</v>
      </c>
      <c r="D16" s="387" t="s">
        <v>131</v>
      </c>
      <c r="E16" s="387" t="s">
        <v>132</v>
      </c>
      <c r="F16" s="387" t="s">
        <v>133</v>
      </c>
      <c r="G16" s="387" t="s">
        <v>55</v>
      </c>
      <c r="H16" s="387" t="s">
        <v>55</v>
      </c>
      <c r="I16" s="387" t="s">
        <v>55</v>
      </c>
      <c r="J16" s="387" t="s">
        <v>134</v>
      </c>
      <c r="K16" s="396" t="s">
        <v>135</v>
      </c>
      <c r="L16" s="397" t="s">
        <v>58</v>
      </c>
      <c r="M16" s="387" t="s">
        <v>59</v>
      </c>
      <c r="N16" s="398" t="s">
        <v>60</v>
      </c>
      <c r="O16" s="400"/>
      <c r="P16" s="400"/>
      <c r="Q16" s="400"/>
      <c r="R16" s="399" t="b">
        <v>1</v>
      </c>
    </row>
    <row r="17" ht="43.2" spans="1:18">
      <c r="A17" s="386" t="s">
        <v>48</v>
      </c>
      <c r="B17" s="387" t="s">
        <v>125</v>
      </c>
      <c r="C17" s="387" t="s">
        <v>48</v>
      </c>
      <c r="D17" s="387" t="s">
        <v>136</v>
      </c>
      <c r="E17" s="387" t="s">
        <v>137</v>
      </c>
      <c r="F17" s="387" t="s">
        <v>138</v>
      </c>
      <c r="G17" s="387" t="s">
        <v>55</v>
      </c>
      <c r="H17" s="387" t="s">
        <v>55</v>
      </c>
      <c r="I17" s="387" t="s">
        <v>55</v>
      </c>
      <c r="J17" s="387" t="s">
        <v>139</v>
      </c>
      <c r="K17" s="396" t="s">
        <v>140</v>
      </c>
      <c r="L17" s="397" t="s">
        <v>58</v>
      </c>
      <c r="M17" s="387" t="s">
        <v>59</v>
      </c>
      <c r="N17" s="398" t="s">
        <v>60</v>
      </c>
      <c r="O17" s="400"/>
      <c r="P17" s="400"/>
      <c r="Q17" s="400"/>
      <c r="R17" s="399" t="b">
        <v>1</v>
      </c>
    </row>
    <row r="18" ht="21.6" spans="1:18">
      <c r="A18" s="386" t="s">
        <v>48</v>
      </c>
      <c r="B18" s="387" t="s">
        <v>125</v>
      </c>
      <c r="C18" s="387" t="s">
        <v>48</v>
      </c>
      <c r="D18" s="387" t="s">
        <v>141</v>
      </c>
      <c r="E18" s="388"/>
      <c r="F18" s="387" t="s">
        <v>142</v>
      </c>
      <c r="G18" s="387" t="s">
        <v>78</v>
      </c>
      <c r="H18" s="387" t="s">
        <v>78</v>
      </c>
      <c r="I18" s="387" t="s">
        <v>78</v>
      </c>
      <c r="J18" s="387" t="s">
        <v>143</v>
      </c>
      <c r="K18" s="402" t="s">
        <v>144</v>
      </c>
      <c r="L18" s="397" t="s">
        <v>58</v>
      </c>
      <c r="M18" s="387" t="s">
        <v>59</v>
      </c>
      <c r="N18" s="398" t="s">
        <v>80</v>
      </c>
      <c r="O18" s="400"/>
      <c r="P18" s="400"/>
      <c r="Q18" s="400"/>
      <c r="R18" s="399" t="b">
        <v>1</v>
      </c>
    </row>
    <row r="19" ht="43.2" spans="1:18">
      <c r="A19" s="386" t="s">
        <v>48</v>
      </c>
      <c r="B19" s="387" t="s">
        <v>125</v>
      </c>
      <c r="C19" s="387" t="s">
        <v>48</v>
      </c>
      <c r="D19" s="387" t="s">
        <v>145</v>
      </c>
      <c r="E19" s="387" t="s">
        <v>146</v>
      </c>
      <c r="F19" s="387" t="s">
        <v>147</v>
      </c>
      <c r="G19" s="387" t="s">
        <v>78</v>
      </c>
      <c r="H19" s="387" t="s">
        <v>78</v>
      </c>
      <c r="I19" s="387" t="s">
        <v>78</v>
      </c>
      <c r="J19" s="387" t="s">
        <v>148</v>
      </c>
      <c r="K19" s="402" t="s">
        <v>149</v>
      </c>
      <c r="L19" s="397" t="s">
        <v>58</v>
      </c>
      <c r="M19" s="387" t="s">
        <v>59</v>
      </c>
      <c r="N19" s="398" t="s">
        <v>60</v>
      </c>
      <c r="O19" s="400"/>
      <c r="P19" s="400"/>
      <c r="Q19" s="400"/>
      <c r="R19" s="399" t="b">
        <v>1</v>
      </c>
    </row>
    <row r="20" ht="97.2" spans="1:18">
      <c r="A20" s="386" t="s">
        <v>48</v>
      </c>
      <c r="B20" s="387" t="s">
        <v>125</v>
      </c>
      <c r="C20" s="387" t="s">
        <v>48</v>
      </c>
      <c r="D20" s="387" t="s">
        <v>150</v>
      </c>
      <c r="E20" s="387" t="s">
        <v>151</v>
      </c>
      <c r="F20" s="387" t="s">
        <v>152</v>
      </c>
      <c r="G20" s="387" t="s">
        <v>55</v>
      </c>
      <c r="H20" s="387" t="s">
        <v>55</v>
      </c>
      <c r="I20" s="387" t="s">
        <v>55</v>
      </c>
      <c r="J20" s="387" t="s">
        <v>153</v>
      </c>
      <c r="K20" s="396" t="s">
        <v>154</v>
      </c>
      <c r="L20" s="397" t="s">
        <v>66</v>
      </c>
      <c r="M20" s="387" t="s">
        <v>59</v>
      </c>
      <c r="N20" s="398" t="s">
        <v>60</v>
      </c>
      <c r="O20" s="400"/>
      <c r="P20" s="400"/>
      <c r="Q20" s="399" t="b">
        <v>1</v>
      </c>
      <c r="R20" s="399" t="b">
        <v>1</v>
      </c>
    </row>
    <row r="21" ht="118.8" spans="1:18">
      <c r="A21" s="386" t="s">
        <v>48</v>
      </c>
      <c r="B21" s="387" t="s">
        <v>125</v>
      </c>
      <c r="C21" s="387" t="s">
        <v>48</v>
      </c>
      <c r="D21" s="387" t="s">
        <v>155</v>
      </c>
      <c r="E21" s="389" t="s">
        <v>156</v>
      </c>
      <c r="F21" s="387" t="s">
        <v>157</v>
      </c>
      <c r="G21" s="387" t="s">
        <v>78</v>
      </c>
      <c r="H21" s="387" t="s">
        <v>78</v>
      </c>
      <c r="I21" s="387" t="s">
        <v>78</v>
      </c>
      <c r="J21" s="387" t="s">
        <v>158</v>
      </c>
      <c r="K21" s="396" t="s">
        <v>159</v>
      </c>
      <c r="L21" s="397" t="s">
        <v>58</v>
      </c>
      <c r="M21" s="387" t="s">
        <v>59</v>
      </c>
      <c r="N21" s="398" t="s">
        <v>60</v>
      </c>
      <c r="O21" s="401"/>
      <c r="P21" s="401"/>
      <c r="Q21" s="399" t="b">
        <v>1</v>
      </c>
      <c r="R21" s="399" t="b">
        <v>1</v>
      </c>
    </row>
    <row r="22" ht="43.2" spans="1:18">
      <c r="A22" s="386" t="s">
        <v>48</v>
      </c>
      <c r="B22" s="387" t="s">
        <v>125</v>
      </c>
      <c r="C22" s="387" t="s">
        <v>48</v>
      </c>
      <c r="D22" s="387" t="s">
        <v>160</v>
      </c>
      <c r="E22" s="387" t="s">
        <v>156</v>
      </c>
      <c r="F22" s="387" t="s">
        <v>161</v>
      </c>
      <c r="G22" s="387" t="s">
        <v>78</v>
      </c>
      <c r="H22" s="387" t="s">
        <v>78</v>
      </c>
      <c r="I22" s="387" t="s">
        <v>78</v>
      </c>
      <c r="J22" s="387" t="s">
        <v>162</v>
      </c>
      <c r="K22" s="396" t="s">
        <v>163</v>
      </c>
      <c r="L22" s="397" t="s">
        <v>58</v>
      </c>
      <c r="M22" s="387" t="s">
        <v>59</v>
      </c>
      <c r="N22" s="398" t="s">
        <v>60</v>
      </c>
      <c r="O22" s="400"/>
      <c r="P22" s="400"/>
      <c r="Q22" s="399" t="b">
        <v>1</v>
      </c>
      <c r="R22" s="399" t="b">
        <v>1</v>
      </c>
    </row>
    <row r="23" ht="43.2" spans="1:18">
      <c r="A23" s="386" t="s">
        <v>48</v>
      </c>
      <c r="B23" s="387" t="s">
        <v>125</v>
      </c>
      <c r="C23" s="387" t="s">
        <v>48</v>
      </c>
      <c r="D23" s="387" t="s">
        <v>164</v>
      </c>
      <c r="E23" s="387" t="s">
        <v>156</v>
      </c>
      <c r="F23" s="387" t="s">
        <v>165</v>
      </c>
      <c r="G23" s="387" t="s">
        <v>55</v>
      </c>
      <c r="H23" s="387" t="s">
        <v>55</v>
      </c>
      <c r="I23" s="387" t="s">
        <v>55</v>
      </c>
      <c r="J23" s="387" t="s">
        <v>166</v>
      </c>
      <c r="K23" s="396" t="s">
        <v>167</v>
      </c>
      <c r="L23" s="397" t="s">
        <v>58</v>
      </c>
      <c r="M23" s="387" t="s">
        <v>59</v>
      </c>
      <c r="N23" s="398" t="s">
        <v>60</v>
      </c>
      <c r="O23" s="400"/>
      <c r="P23" s="400"/>
      <c r="Q23" s="400"/>
      <c r="R23" s="399" t="b">
        <v>1</v>
      </c>
    </row>
    <row r="24" ht="43.2" spans="1:18">
      <c r="A24" s="386" t="s">
        <v>48</v>
      </c>
      <c r="B24" s="387" t="s">
        <v>125</v>
      </c>
      <c r="C24" s="387" t="s">
        <v>48</v>
      </c>
      <c r="D24" s="387" t="s">
        <v>168</v>
      </c>
      <c r="E24" s="387" t="s">
        <v>169</v>
      </c>
      <c r="F24" s="387" t="s">
        <v>170</v>
      </c>
      <c r="G24" s="387" t="s">
        <v>55</v>
      </c>
      <c r="H24" s="387" t="s">
        <v>55</v>
      </c>
      <c r="I24" s="387" t="s">
        <v>55</v>
      </c>
      <c r="J24" s="387" t="s">
        <v>171</v>
      </c>
      <c r="K24" s="396" t="s">
        <v>172</v>
      </c>
      <c r="L24" s="397" t="s">
        <v>58</v>
      </c>
      <c r="M24" s="387" t="s">
        <v>59</v>
      </c>
      <c r="N24" s="398" t="s">
        <v>60</v>
      </c>
      <c r="O24" s="400"/>
      <c r="P24" s="400"/>
      <c r="Q24" s="400"/>
      <c r="R24" s="399" t="b">
        <v>1</v>
      </c>
    </row>
    <row r="25" ht="32.4" spans="1:18">
      <c r="A25" s="386" t="s">
        <v>48</v>
      </c>
      <c r="B25" s="387" t="s">
        <v>125</v>
      </c>
      <c r="C25" s="387" t="s">
        <v>48</v>
      </c>
      <c r="D25" s="387" t="s">
        <v>173</v>
      </c>
      <c r="E25" s="387" t="s">
        <v>174</v>
      </c>
      <c r="F25" s="387" t="s">
        <v>175</v>
      </c>
      <c r="G25" s="387" t="s">
        <v>55</v>
      </c>
      <c r="H25" s="387" t="s">
        <v>55</v>
      </c>
      <c r="I25" s="387" t="s">
        <v>55</v>
      </c>
      <c r="J25" s="387" t="s">
        <v>176</v>
      </c>
      <c r="K25" s="396" t="s">
        <v>177</v>
      </c>
      <c r="L25" s="397" t="s">
        <v>66</v>
      </c>
      <c r="M25" s="387" t="s">
        <v>59</v>
      </c>
      <c r="N25" s="398" t="s">
        <v>60</v>
      </c>
      <c r="O25" s="400"/>
      <c r="P25" s="400"/>
      <c r="Q25" s="400"/>
      <c r="R25" s="399" t="b">
        <v>1</v>
      </c>
    </row>
    <row r="26" ht="141.6" spans="1:18">
      <c r="A26" s="386" t="s">
        <v>48</v>
      </c>
      <c r="B26" s="387" t="s">
        <v>125</v>
      </c>
      <c r="C26" s="387" t="s">
        <v>48</v>
      </c>
      <c r="D26" s="387" t="s">
        <v>178</v>
      </c>
      <c r="E26" s="387" t="s">
        <v>179</v>
      </c>
      <c r="F26" s="387" t="s">
        <v>180</v>
      </c>
      <c r="G26" s="387" t="s">
        <v>78</v>
      </c>
      <c r="H26" s="387" t="s">
        <v>78</v>
      </c>
      <c r="I26" s="387" t="s">
        <v>78</v>
      </c>
      <c r="J26" s="387" t="s">
        <v>181</v>
      </c>
      <c r="K26" s="402" t="s">
        <v>182</v>
      </c>
      <c r="L26" s="397" t="s">
        <v>58</v>
      </c>
      <c r="M26" s="387" t="s">
        <v>59</v>
      </c>
      <c r="N26" s="398" t="s">
        <v>60</v>
      </c>
      <c r="O26" s="400"/>
      <c r="P26" s="399" t="b">
        <v>1</v>
      </c>
      <c r="Q26" s="400"/>
      <c r="R26" s="400"/>
    </row>
    <row r="27" ht="108" spans="1:18">
      <c r="A27" s="386" t="s">
        <v>183</v>
      </c>
      <c r="B27" s="387" t="s">
        <v>184</v>
      </c>
      <c r="C27" s="387" t="s">
        <v>185</v>
      </c>
      <c r="D27" s="387" t="s">
        <v>186</v>
      </c>
      <c r="E27" s="388"/>
      <c r="F27" s="387" t="s">
        <v>187</v>
      </c>
      <c r="G27" s="387" t="s">
        <v>55</v>
      </c>
      <c r="H27" s="387" t="s">
        <v>55</v>
      </c>
      <c r="I27" s="387" t="s">
        <v>55</v>
      </c>
      <c r="J27" s="387" t="s">
        <v>188</v>
      </c>
      <c r="K27" s="396" t="s">
        <v>189</v>
      </c>
      <c r="L27" s="397" t="s">
        <v>58</v>
      </c>
      <c r="M27" s="387" t="s">
        <v>59</v>
      </c>
      <c r="N27" s="398" t="s">
        <v>60</v>
      </c>
      <c r="O27" s="400"/>
      <c r="P27" s="403"/>
      <c r="Q27" s="399" t="b">
        <v>1</v>
      </c>
      <c r="R27" s="399" t="b">
        <v>1</v>
      </c>
    </row>
    <row r="28" ht="140.4" spans="1:18">
      <c r="A28" s="386" t="s">
        <v>190</v>
      </c>
      <c r="B28" s="387" t="s">
        <v>184</v>
      </c>
      <c r="C28" s="387" t="s">
        <v>191</v>
      </c>
      <c r="D28" s="387" t="s">
        <v>192</v>
      </c>
      <c r="E28" s="387" t="s">
        <v>193</v>
      </c>
      <c r="F28" s="387" t="s">
        <v>194</v>
      </c>
      <c r="G28" s="387" t="s">
        <v>55</v>
      </c>
      <c r="H28" s="387" t="s">
        <v>55</v>
      </c>
      <c r="I28" s="387" t="s">
        <v>55</v>
      </c>
      <c r="J28" s="387" t="s">
        <v>195</v>
      </c>
      <c r="K28" s="404" t="s">
        <v>196</v>
      </c>
      <c r="L28" s="397" t="s">
        <v>58</v>
      </c>
      <c r="M28" s="387" t="s">
        <v>59</v>
      </c>
      <c r="N28" s="398" t="s">
        <v>60</v>
      </c>
      <c r="O28" s="399" t="b">
        <v>1</v>
      </c>
      <c r="P28" s="399" t="b">
        <v>1</v>
      </c>
      <c r="Q28" s="399" t="b">
        <v>1</v>
      </c>
      <c r="R28" s="399" t="b">
        <v>1</v>
      </c>
    </row>
    <row r="29" ht="32.4" spans="1:18">
      <c r="A29" s="386" t="s">
        <v>190</v>
      </c>
      <c r="B29" s="387" t="s">
        <v>184</v>
      </c>
      <c r="C29" s="387" t="s">
        <v>191</v>
      </c>
      <c r="D29" s="387" t="s">
        <v>197</v>
      </c>
      <c r="E29" s="387" t="s">
        <v>193</v>
      </c>
      <c r="F29" s="387" t="s">
        <v>198</v>
      </c>
      <c r="G29" s="387" t="s">
        <v>55</v>
      </c>
      <c r="H29" s="387" t="s">
        <v>55</v>
      </c>
      <c r="I29" s="387" t="s">
        <v>55</v>
      </c>
      <c r="J29" s="387" t="s">
        <v>199</v>
      </c>
      <c r="K29" s="396" t="s">
        <v>200</v>
      </c>
      <c r="L29" s="397" t="s">
        <v>58</v>
      </c>
      <c r="M29" s="387" t="s">
        <v>59</v>
      </c>
      <c r="N29" s="398" t="s">
        <v>60</v>
      </c>
      <c r="O29" s="399" t="b">
        <v>1</v>
      </c>
      <c r="P29" s="399" t="b">
        <v>1</v>
      </c>
      <c r="Q29" s="399" t="b">
        <v>1</v>
      </c>
      <c r="R29" s="399" t="b">
        <v>1</v>
      </c>
    </row>
    <row r="30" ht="54" spans="1:18">
      <c r="A30" s="386" t="s">
        <v>190</v>
      </c>
      <c r="B30" s="387" t="s">
        <v>184</v>
      </c>
      <c r="C30" s="387" t="s">
        <v>191</v>
      </c>
      <c r="D30" s="387" t="s">
        <v>201</v>
      </c>
      <c r="E30" s="389" t="s">
        <v>193</v>
      </c>
      <c r="F30" s="387" t="s">
        <v>202</v>
      </c>
      <c r="G30" s="387" t="s">
        <v>78</v>
      </c>
      <c r="H30" s="387" t="s">
        <v>78</v>
      </c>
      <c r="I30" s="387" t="s">
        <v>78</v>
      </c>
      <c r="J30" s="387" t="s">
        <v>203</v>
      </c>
      <c r="K30" s="396" t="s">
        <v>204</v>
      </c>
      <c r="L30" s="397" t="s">
        <v>58</v>
      </c>
      <c r="M30" s="387" t="s">
        <v>87</v>
      </c>
      <c r="N30" s="398" t="s">
        <v>59</v>
      </c>
      <c r="O30" s="399" t="b">
        <v>1</v>
      </c>
      <c r="P30" s="399" t="b">
        <v>1</v>
      </c>
      <c r="Q30" s="399" t="b">
        <v>1</v>
      </c>
      <c r="R30" s="399" t="b">
        <v>1</v>
      </c>
    </row>
    <row r="31" ht="43.2" spans="1:18">
      <c r="A31" s="386" t="s">
        <v>205</v>
      </c>
      <c r="B31" s="387" t="s">
        <v>184</v>
      </c>
      <c r="C31" s="387" t="s">
        <v>206</v>
      </c>
      <c r="D31" s="387" t="s">
        <v>207</v>
      </c>
      <c r="E31" s="388"/>
      <c r="F31" s="387" t="s">
        <v>208</v>
      </c>
      <c r="G31" s="387" t="s">
        <v>55</v>
      </c>
      <c r="H31" s="387" t="s">
        <v>55</v>
      </c>
      <c r="I31" s="387" t="s">
        <v>55</v>
      </c>
      <c r="J31" s="387" t="s">
        <v>209</v>
      </c>
      <c r="K31" s="396" t="s">
        <v>210</v>
      </c>
      <c r="L31" s="397" t="s">
        <v>58</v>
      </c>
      <c r="M31" s="387" t="s">
        <v>59</v>
      </c>
      <c r="N31" s="398" t="s">
        <v>60</v>
      </c>
      <c r="O31" s="399" t="b">
        <v>1</v>
      </c>
      <c r="P31" s="400"/>
      <c r="Q31" s="400"/>
      <c r="R31" s="400"/>
    </row>
    <row r="32" ht="43.2" spans="1:18">
      <c r="A32" s="386" t="s">
        <v>205</v>
      </c>
      <c r="B32" s="387" t="s">
        <v>184</v>
      </c>
      <c r="C32" s="387" t="s">
        <v>206</v>
      </c>
      <c r="D32" s="387" t="s">
        <v>211</v>
      </c>
      <c r="E32" s="387" t="s">
        <v>212</v>
      </c>
      <c r="F32" s="387" t="s">
        <v>213</v>
      </c>
      <c r="G32" s="387" t="s">
        <v>55</v>
      </c>
      <c r="H32" s="387" t="s">
        <v>55</v>
      </c>
      <c r="I32" s="387" t="s">
        <v>55</v>
      </c>
      <c r="J32" s="387" t="s">
        <v>214</v>
      </c>
      <c r="K32" s="396" t="s">
        <v>215</v>
      </c>
      <c r="L32" s="397" t="s">
        <v>58</v>
      </c>
      <c r="M32" s="387" t="s">
        <v>59</v>
      </c>
      <c r="N32" s="398" t="s">
        <v>60</v>
      </c>
      <c r="O32" s="399" t="b">
        <v>1</v>
      </c>
      <c r="P32" s="401"/>
      <c r="Q32" s="401"/>
      <c r="R32" s="401"/>
    </row>
    <row r="33" ht="75.6" spans="1:18">
      <c r="A33" s="386" t="s">
        <v>216</v>
      </c>
      <c r="B33" s="387" t="s">
        <v>217</v>
      </c>
      <c r="C33" s="387" t="s">
        <v>218</v>
      </c>
      <c r="D33" s="387" t="s">
        <v>219</v>
      </c>
      <c r="E33" s="387" t="s">
        <v>220</v>
      </c>
      <c r="F33" s="387" t="s">
        <v>221</v>
      </c>
      <c r="G33" s="387" t="s">
        <v>78</v>
      </c>
      <c r="H33" s="387" t="s">
        <v>78</v>
      </c>
      <c r="I33" s="387" t="s">
        <v>78</v>
      </c>
      <c r="J33" s="387" t="s">
        <v>222</v>
      </c>
      <c r="K33" s="396" t="s">
        <v>223</v>
      </c>
      <c r="L33" s="397" t="s">
        <v>58</v>
      </c>
      <c r="M33" s="387" t="s">
        <v>87</v>
      </c>
      <c r="N33" s="398" t="s">
        <v>60</v>
      </c>
      <c r="O33" s="399" t="b">
        <v>1</v>
      </c>
      <c r="P33" s="400"/>
      <c r="Q33" s="399" t="b">
        <v>1</v>
      </c>
      <c r="R33" s="399" t="b">
        <v>1</v>
      </c>
    </row>
    <row r="34" ht="86.4" spans="1:18">
      <c r="A34" s="386" t="s">
        <v>216</v>
      </c>
      <c r="B34" s="387" t="s">
        <v>217</v>
      </c>
      <c r="C34" s="387" t="s">
        <v>218</v>
      </c>
      <c r="D34" s="387" t="s">
        <v>224</v>
      </c>
      <c r="E34" s="387" t="s">
        <v>225</v>
      </c>
      <c r="F34" s="387" t="s">
        <v>226</v>
      </c>
      <c r="G34" s="387" t="s">
        <v>55</v>
      </c>
      <c r="H34" s="387" t="s">
        <v>55</v>
      </c>
      <c r="I34" s="387" t="s">
        <v>55</v>
      </c>
      <c r="J34" s="387" t="s">
        <v>227</v>
      </c>
      <c r="K34" s="396" t="s">
        <v>228</v>
      </c>
      <c r="L34" s="397" t="s">
        <v>58</v>
      </c>
      <c r="M34" s="387" t="s">
        <v>87</v>
      </c>
      <c r="N34" s="398" t="s">
        <v>60</v>
      </c>
      <c r="O34" s="399" t="b">
        <v>1</v>
      </c>
      <c r="P34" s="399" t="b">
        <v>1</v>
      </c>
      <c r="Q34" s="399" t="b">
        <v>1</v>
      </c>
      <c r="R34" s="399" t="b">
        <v>1</v>
      </c>
    </row>
    <row r="35" ht="86.4" spans="1:18">
      <c r="A35" s="386" t="s">
        <v>216</v>
      </c>
      <c r="B35" s="387" t="s">
        <v>217</v>
      </c>
      <c r="C35" s="387" t="s">
        <v>218</v>
      </c>
      <c r="D35" s="387" t="s">
        <v>229</v>
      </c>
      <c r="E35" s="387" t="s">
        <v>230</v>
      </c>
      <c r="F35" s="387" t="s">
        <v>231</v>
      </c>
      <c r="G35" s="387" t="s">
        <v>55</v>
      </c>
      <c r="H35" s="387" t="s">
        <v>71</v>
      </c>
      <c r="I35" s="387" t="s">
        <v>55</v>
      </c>
      <c r="J35" s="387" t="s">
        <v>232</v>
      </c>
      <c r="K35" s="396" t="s">
        <v>233</v>
      </c>
      <c r="L35" s="397" t="s">
        <v>58</v>
      </c>
      <c r="M35" s="387" t="s">
        <v>59</v>
      </c>
      <c r="N35" s="398" t="s">
        <v>60</v>
      </c>
      <c r="O35" s="399" t="b">
        <v>1</v>
      </c>
      <c r="P35" s="399" t="b">
        <v>1</v>
      </c>
      <c r="Q35" s="399" t="b">
        <v>1</v>
      </c>
      <c r="R35" s="399" t="b">
        <v>1</v>
      </c>
    </row>
    <row r="36" ht="32.4" spans="1:18">
      <c r="A36" s="386" t="s">
        <v>234</v>
      </c>
      <c r="B36" s="387" t="s">
        <v>217</v>
      </c>
      <c r="C36" s="387" t="s">
        <v>235</v>
      </c>
      <c r="D36" s="387" t="s">
        <v>236</v>
      </c>
      <c r="E36" s="387" t="s">
        <v>193</v>
      </c>
      <c r="F36" s="387" t="s">
        <v>237</v>
      </c>
      <c r="G36" s="387" t="s">
        <v>55</v>
      </c>
      <c r="H36" s="387" t="s">
        <v>55</v>
      </c>
      <c r="I36" s="387" t="s">
        <v>55</v>
      </c>
      <c r="J36" s="387" t="s">
        <v>238</v>
      </c>
      <c r="K36" s="396" t="s">
        <v>239</v>
      </c>
      <c r="L36" s="397" t="s">
        <v>58</v>
      </c>
      <c r="M36" s="387" t="s">
        <v>59</v>
      </c>
      <c r="N36" s="398" t="s">
        <v>60</v>
      </c>
      <c r="O36" s="399" t="b">
        <v>1</v>
      </c>
      <c r="P36" s="399" t="b">
        <v>1</v>
      </c>
      <c r="Q36" s="399" t="b">
        <v>1</v>
      </c>
      <c r="R36" s="399" t="b">
        <v>1</v>
      </c>
    </row>
    <row r="37" ht="54" spans="1:18">
      <c r="A37" s="386" t="s">
        <v>240</v>
      </c>
      <c r="B37" s="387" t="s">
        <v>241</v>
      </c>
      <c r="C37" s="387" t="s">
        <v>242</v>
      </c>
      <c r="D37" s="387" t="s">
        <v>243</v>
      </c>
      <c r="E37" s="387" t="s">
        <v>244</v>
      </c>
      <c r="F37" s="387" t="s">
        <v>245</v>
      </c>
      <c r="G37" s="387" t="s">
        <v>55</v>
      </c>
      <c r="H37" s="387" t="s">
        <v>55</v>
      </c>
      <c r="I37" s="387" t="s">
        <v>55</v>
      </c>
      <c r="J37" s="387" t="s">
        <v>246</v>
      </c>
      <c r="K37" s="396" t="s">
        <v>247</v>
      </c>
      <c r="L37" s="397" t="s">
        <v>58</v>
      </c>
      <c r="M37" s="387" t="s">
        <v>87</v>
      </c>
      <c r="N37" s="398" t="s">
        <v>59</v>
      </c>
      <c r="O37" s="399" t="b">
        <v>1</v>
      </c>
      <c r="P37" s="399" t="b">
        <v>1</v>
      </c>
      <c r="Q37" s="399" t="b">
        <v>1</v>
      </c>
      <c r="R37" s="399" t="b">
        <v>1</v>
      </c>
    </row>
    <row r="38" ht="118.8" spans="1:18">
      <c r="A38" s="386" t="s">
        <v>248</v>
      </c>
      <c r="B38" s="387" t="s">
        <v>241</v>
      </c>
      <c r="C38" s="387" t="s">
        <v>249</v>
      </c>
      <c r="D38" s="387" t="s">
        <v>250</v>
      </c>
      <c r="E38" s="387" t="s">
        <v>251</v>
      </c>
      <c r="F38" s="387" t="s">
        <v>252</v>
      </c>
      <c r="G38" s="387" t="s">
        <v>78</v>
      </c>
      <c r="H38" s="387" t="s">
        <v>78</v>
      </c>
      <c r="I38" s="387" t="s">
        <v>78</v>
      </c>
      <c r="J38" s="387" t="s">
        <v>253</v>
      </c>
      <c r="K38" s="396" t="s">
        <v>254</v>
      </c>
      <c r="L38" s="397" t="s">
        <v>58</v>
      </c>
      <c r="M38" s="387" t="s">
        <v>87</v>
      </c>
      <c r="N38" s="398" t="s">
        <v>59</v>
      </c>
      <c r="O38" s="399" t="b">
        <v>1</v>
      </c>
      <c r="P38" s="399" t="b">
        <v>1</v>
      </c>
      <c r="Q38" s="399" t="b">
        <v>1</v>
      </c>
      <c r="R38" s="399" t="b">
        <v>1</v>
      </c>
    </row>
    <row r="39" ht="21.6" spans="1:18">
      <c r="A39" s="386" t="s">
        <v>255</v>
      </c>
      <c r="B39" s="387" t="s">
        <v>241</v>
      </c>
      <c r="C39" s="387" t="s">
        <v>256</v>
      </c>
      <c r="D39" s="387" t="s">
        <v>257</v>
      </c>
      <c r="E39" s="387" t="s">
        <v>258</v>
      </c>
      <c r="F39" s="387" t="s">
        <v>259</v>
      </c>
      <c r="G39" s="387" t="s">
        <v>55</v>
      </c>
      <c r="H39" s="387" t="s">
        <v>55</v>
      </c>
      <c r="I39" s="387" t="s">
        <v>55</v>
      </c>
      <c r="J39" s="387" t="s">
        <v>260</v>
      </c>
      <c r="K39" s="396" t="s">
        <v>261</v>
      </c>
      <c r="L39" s="397" t="s">
        <v>66</v>
      </c>
      <c r="M39" s="387" t="s">
        <v>87</v>
      </c>
      <c r="N39" s="398" t="s">
        <v>59</v>
      </c>
      <c r="O39" s="399" t="b">
        <v>1</v>
      </c>
      <c r="P39" s="399" t="b">
        <v>1</v>
      </c>
      <c r="Q39" s="399" t="b">
        <v>1</v>
      </c>
      <c r="R39" s="399" t="b">
        <v>1</v>
      </c>
    </row>
    <row r="40" ht="108" spans="1:18">
      <c r="A40" s="386" t="s">
        <v>262</v>
      </c>
      <c r="B40" s="387" t="s">
        <v>241</v>
      </c>
      <c r="C40" s="387" t="s">
        <v>263</v>
      </c>
      <c r="D40" s="387" t="s">
        <v>264</v>
      </c>
      <c r="E40" s="387" t="s">
        <v>265</v>
      </c>
      <c r="F40" s="387" t="s">
        <v>266</v>
      </c>
      <c r="G40" s="387" t="s">
        <v>78</v>
      </c>
      <c r="H40" s="387" t="s">
        <v>78</v>
      </c>
      <c r="I40" s="387" t="s">
        <v>78</v>
      </c>
      <c r="J40" s="387" t="s">
        <v>267</v>
      </c>
      <c r="K40" s="396" t="s">
        <v>268</v>
      </c>
      <c r="L40" s="397" t="s">
        <v>58</v>
      </c>
      <c r="M40" s="387" t="s">
        <v>87</v>
      </c>
      <c r="N40" s="398" t="s">
        <v>59</v>
      </c>
      <c r="O40" s="399" t="b">
        <v>1</v>
      </c>
      <c r="P40" s="399" t="b">
        <v>1</v>
      </c>
      <c r="Q40" s="399" t="b">
        <v>1</v>
      </c>
      <c r="R40" s="399" t="b">
        <v>1</v>
      </c>
    </row>
    <row r="41" ht="64.8" spans="1:18">
      <c r="A41" s="386" t="s">
        <v>269</v>
      </c>
      <c r="B41" s="387" t="s">
        <v>241</v>
      </c>
      <c r="C41" s="387" t="s">
        <v>270</v>
      </c>
      <c r="D41" s="387" t="s">
        <v>271</v>
      </c>
      <c r="E41" s="387" t="s">
        <v>272</v>
      </c>
      <c r="F41" s="387" t="s">
        <v>273</v>
      </c>
      <c r="G41" s="387" t="s">
        <v>55</v>
      </c>
      <c r="H41" s="387" t="s">
        <v>55</v>
      </c>
      <c r="I41" s="387" t="s">
        <v>55</v>
      </c>
      <c r="J41" s="387" t="s">
        <v>274</v>
      </c>
      <c r="K41" s="396" t="s">
        <v>275</v>
      </c>
      <c r="L41" s="397" t="s">
        <v>58</v>
      </c>
      <c r="M41" s="387" t="s">
        <v>59</v>
      </c>
      <c r="N41" s="398" t="s">
        <v>60</v>
      </c>
      <c r="O41" s="399" t="b">
        <v>1</v>
      </c>
      <c r="P41" s="399" t="b">
        <v>1</v>
      </c>
      <c r="Q41" s="400"/>
      <c r="R41" s="399" t="b">
        <v>1</v>
      </c>
    </row>
    <row r="42" ht="64.8" spans="1:18">
      <c r="A42" s="386" t="s">
        <v>269</v>
      </c>
      <c r="B42" s="387" t="s">
        <v>241</v>
      </c>
      <c r="C42" s="387" t="s">
        <v>270</v>
      </c>
      <c r="D42" s="387" t="s">
        <v>276</v>
      </c>
      <c r="E42" s="388"/>
      <c r="F42" s="387" t="s">
        <v>277</v>
      </c>
      <c r="G42" s="387" t="s">
        <v>78</v>
      </c>
      <c r="H42" s="387" t="s">
        <v>55</v>
      </c>
      <c r="I42" s="387" t="s">
        <v>55</v>
      </c>
      <c r="J42" s="387" t="s">
        <v>278</v>
      </c>
      <c r="K42" s="396" t="s">
        <v>279</v>
      </c>
      <c r="L42" s="397" t="s">
        <v>66</v>
      </c>
      <c r="M42" s="387" t="s">
        <v>59</v>
      </c>
      <c r="N42" s="398" t="s">
        <v>60</v>
      </c>
      <c r="O42" s="399" t="b">
        <v>1</v>
      </c>
      <c r="P42" s="399" t="b">
        <v>1</v>
      </c>
      <c r="Q42" s="399" t="b">
        <v>1</v>
      </c>
      <c r="R42" s="399" t="b">
        <v>1</v>
      </c>
    </row>
    <row r="43" ht="162" spans="1:18">
      <c r="A43" s="386" t="s">
        <v>269</v>
      </c>
      <c r="B43" s="387" t="s">
        <v>241</v>
      </c>
      <c r="C43" s="387" t="s">
        <v>270</v>
      </c>
      <c r="D43" s="387" t="s">
        <v>280</v>
      </c>
      <c r="E43" s="387" t="s">
        <v>281</v>
      </c>
      <c r="F43" s="387" t="s">
        <v>282</v>
      </c>
      <c r="G43" s="387" t="s">
        <v>55</v>
      </c>
      <c r="H43" s="387" t="s">
        <v>55</v>
      </c>
      <c r="I43" s="387" t="s">
        <v>55</v>
      </c>
      <c r="J43" s="387" t="s">
        <v>283</v>
      </c>
      <c r="K43" s="396" t="s">
        <v>284</v>
      </c>
      <c r="L43" s="397" t="s">
        <v>58</v>
      </c>
      <c r="M43" s="387" t="s">
        <v>110</v>
      </c>
      <c r="N43" s="398" t="s">
        <v>80</v>
      </c>
      <c r="O43" s="399" t="b">
        <v>1</v>
      </c>
      <c r="P43" s="399" t="b">
        <v>1</v>
      </c>
      <c r="Q43" s="399" t="b">
        <v>1</v>
      </c>
      <c r="R43" s="399" t="b">
        <v>1</v>
      </c>
    </row>
    <row r="44" ht="162" spans="1:18">
      <c r="A44" s="386" t="s">
        <v>269</v>
      </c>
      <c r="B44" s="387" t="s">
        <v>241</v>
      </c>
      <c r="C44" s="387" t="s">
        <v>270</v>
      </c>
      <c r="D44" s="387" t="s">
        <v>285</v>
      </c>
      <c r="E44" s="387" t="s">
        <v>286</v>
      </c>
      <c r="F44" s="387" t="s">
        <v>287</v>
      </c>
      <c r="G44" s="387" t="s">
        <v>55</v>
      </c>
      <c r="H44" s="387" t="s">
        <v>55</v>
      </c>
      <c r="I44" s="387" t="s">
        <v>55</v>
      </c>
      <c r="J44" s="387" t="s">
        <v>288</v>
      </c>
      <c r="K44" s="396" t="s">
        <v>289</v>
      </c>
      <c r="L44" s="397" t="s">
        <v>58</v>
      </c>
      <c r="M44" s="387" t="s">
        <v>87</v>
      </c>
      <c r="N44" s="398" t="s">
        <v>80</v>
      </c>
      <c r="O44" s="399" t="b">
        <v>1</v>
      </c>
      <c r="P44" s="399" t="b">
        <v>1</v>
      </c>
      <c r="Q44" s="399" t="b">
        <v>1</v>
      </c>
      <c r="R44" s="399" t="b">
        <v>1</v>
      </c>
    </row>
    <row r="45" ht="64.8" spans="1:18">
      <c r="A45" s="386" t="s">
        <v>290</v>
      </c>
      <c r="B45" s="387" t="s">
        <v>241</v>
      </c>
      <c r="C45" s="387" t="s">
        <v>291</v>
      </c>
      <c r="D45" s="387" t="s">
        <v>292</v>
      </c>
      <c r="E45" s="387" t="s">
        <v>83</v>
      </c>
      <c r="F45" s="387" t="s">
        <v>293</v>
      </c>
      <c r="G45" s="387" t="s">
        <v>55</v>
      </c>
      <c r="H45" s="387" t="s">
        <v>55</v>
      </c>
      <c r="I45" s="387" t="s">
        <v>55</v>
      </c>
      <c r="J45" s="387" t="s">
        <v>294</v>
      </c>
      <c r="K45" s="396" t="s">
        <v>295</v>
      </c>
      <c r="L45" s="397" t="s">
        <v>58</v>
      </c>
      <c r="M45" s="387" t="s">
        <v>110</v>
      </c>
      <c r="N45" s="398" t="s">
        <v>80</v>
      </c>
      <c r="O45" s="399" t="b">
        <v>1</v>
      </c>
      <c r="P45" s="400"/>
      <c r="Q45" s="400"/>
      <c r="R45" s="400"/>
    </row>
    <row r="46" ht="75.6" spans="1:18">
      <c r="A46" s="386" t="s">
        <v>290</v>
      </c>
      <c r="B46" s="387" t="s">
        <v>241</v>
      </c>
      <c r="C46" s="387" t="s">
        <v>291</v>
      </c>
      <c r="D46" s="387" t="s">
        <v>296</v>
      </c>
      <c r="E46" s="388"/>
      <c r="F46" s="387" t="s">
        <v>297</v>
      </c>
      <c r="G46" s="387" t="s">
        <v>55</v>
      </c>
      <c r="H46" s="387" t="s">
        <v>55</v>
      </c>
      <c r="I46" s="387" t="s">
        <v>55</v>
      </c>
      <c r="J46" s="387" t="s">
        <v>298</v>
      </c>
      <c r="K46" s="396" t="s">
        <v>299</v>
      </c>
      <c r="L46" s="397" t="s">
        <v>58</v>
      </c>
      <c r="M46" s="387" t="s">
        <v>110</v>
      </c>
      <c r="N46" s="398" t="s">
        <v>80</v>
      </c>
      <c r="O46" s="399" t="b">
        <v>1</v>
      </c>
      <c r="P46" s="400"/>
      <c r="Q46" s="400"/>
      <c r="R46" s="400"/>
    </row>
    <row r="47" ht="43.2" spans="1:18">
      <c r="A47" s="386" t="s">
        <v>300</v>
      </c>
      <c r="B47" s="387" t="s">
        <v>301</v>
      </c>
      <c r="C47" s="387" t="s">
        <v>302</v>
      </c>
      <c r="D47" s="387" t="s">
        <v>303</v>
      </c>
      <c r="E47" s="387" t="s">
        <v>304</v>
      </c>
      <c r="F47" s="387" t="s">
        <v>305</v>
      </c>
      <c r="G47" s="387" t="s">
        <v>55</v>
      </c>
      <c r="H47" s="387" t="s">
        <v>55</v>
      </c>
      <c r="I47" s="387" t="s">
        <v>55</v>
      </c>
      <c r="J47" s="387" t="s">
        <v>306</v>
      </c>
      <c r="K47" s="396" t="s">
        <v>307</v>
      </c>
      <c r="L47" s="397" t="s">
        <v>58</v>
      </c>
      <c r="M47" s="387" t="s">
        <v>87</v>
      </c>
      <c r="N47" s="398" t="s">
        <v>80</v>
      </c>
      <c r="O47" s="399" t="b">
        <v>1</v>
      </c>
      <c r="P47" s="401"/>
      <c r="Q47" s="399" t="b">
        <v>1</v>
      </c>
      <c r="R47" s="399" t="b">
        <v>1</v>
      </c>
    </row>
    <row r="48" ht="32.4" spans="1:18">
      <c r="A48" s="386" t="s">
        <v>308</v>
      </c>
      <c r="B48" s="387" t="s">
        <v>301</v>
      </c>
      <c r="C48" s="387" t="s">
        <v>309</v>
      </c>
      <c r="D48" s="387" t="s">
        <v>127</v>
      </c>
      <c r="E48" s="387" t="s">
        <v>310</v>
      </c>
      <c r="F48" s="387" t="s">
        <v>311</v>
      </c>
      <c r="G48" s="387" t="s">
        <v>78</v>
      </c>
      <c r="H48" s="387" t="s">
        <v>78</v>
      </c>
      <c r="I48" s="387" t="s">
        <v>78</v>
      </c>
      <c r="J48" s="387" t="s">
        <v>312</v>
      </c>
      <c r="K48" s="396" t="s">
        <v>313</v>
      </c>
      <c r="L48" s="397" t="s">
        <v>66</v>
      </c>
      <c r="M48" s="387" t="s">
        <v>87</v>
      </c>
      <c r="N48" s="398" t="s">
        <v>59</v>
      </c>
      <c r="O48" s="399" t="b">
        <v>1</v>
      </c>
      <c r="P48" s="401"/>
      <c r="Q48" s="399" t="b">
        <v>1</v>
      </c>
      <c r="R48" s="399" t="b">
        <v>1</v>
      </c>
    </row>
    <row r="49" ht="54" spans="1:18">
      <c r="A49" s="386" t="s">
        <v>314</v>
      </c>
      <c r="B49" s="387" t="s">
        <v>301</v>
      </c>
      <c r="C49" s="387" t="s">
        <v>315</v>
      </c>
      <c r="D49" s="387" t="s">
        <v>316</v>
      </c>
      <c r="E49" s="390"/>
      <c r="F49" s="387" t="s">
        <v>317</v>
      </c>
      <c r="G49" s="387" t="s">
        <v>55</v>
      </c>
      <c r="H49" s="387" t="s">
        <v>55</v>
      </c>
      <c r="I49" s="387" t="s">
        <v>55</v>
      </c>
      <c r="J49" s="387" t="s">
        <v>318</v>
      </c>
      <c r="K49" s="396" t="s">
        <v>319</v>
      </c>
      <c r="L49" s="397" t="s">
        <v>58</v>
      </c>
      <c r="M49" s="387" t="s">
        <v>59</v>
      </c>
      <c r="N49" s="398" t="s">
        <v>60</v>
      </c>
      <c r="O49" s="399" t="b">
        <v>1</v>
      </c>
      <c r="P49" s="401"/>
      <c r="Q49" s="399" t="b">
        <v>1</v>
      </c>
      <c r="R49" s="399" t="b">
        <v>1</v>
      </c>
    </row>
    <row r="50" ht="75.6" spans="1:18">
      <c r="A50" s="386" t="s">
        <v>320</v>
      </c>
      <c r="B50" s="387" t="s">
        <v>301</v>
      </c>
      <c r="C50" s="387" t="s">
        <v>321</v>
      </c>
      <c r="D50" s="387" t="s">
        <v>322</v>
      </c>
      <c r="E50" s="390"/>
      <c r="F50" s="387" t="s">
        <v>323</v>
      </c>
      <c r="G50" s="387" t="s">
        <v>55</v>
      </c>
      <c r="H50" s="387" t="s">
        <v>55</v>
      </c>
      <c r="I50" s="387" t="s">
        <v>55</v>
      </c>
      <c r="J50" s="387" t="s">
        <v>324</v>
      </c>
      <c r="K50" s="396" t="s">
        <v>325</v>
      </c>
      <c r="L50" s="397" t="s">
        <v>58</v>
      </c>
      <c r="M50" s="387" t="s">
        <v>59</v>
      </c>
      <c r="N50" s="398" t="s">
        <v>80</v>
      </c>
      <c r="O50" s="399" t="b">
        <v>1</v>
      </c>
      <c r="P50" s="401"/>
      <c r="Q50" s="399" t="b">
        <v>1</v>
      </c>
      <c r="R50" s="403"/>
    </row>
    <row r="51" ht="64.8" spans="1:18">
      <c r="A51" s="386" t="s">
        <v>320</v>
      </c>
      <c r="B51" s="387" t="s">
        <v>301</v>
      </c>
      <c r="C51" s="387" t="s">
        <v>321</v>
      </c>
      <c r="D51" s="387" t="s">
        <v>326</v>
      </c>
      <c r="E51" s="390"/>
      <c r="F51" s="387" t="s">
        <v>327</v>
      </c>
      <c r="G51" s="387" t="s">
        <v>71</v>
      </c>
      <c r="H51" s="387" t="s">
        <v>71</v>
      </c>
      <c r="I51" s="387" t="s">
        <v>71</v>
      </c>
      <c r="J51" s="387" t="s">
        <v>328</v>
      </c>
      <c r="K51" s="396" t="s">
        <v>329</v>
      </c>
      <c r="L51" s="397" t="s">
        <v>58</v>
      </c>
      <c r="M51" s="387" t="s">
        <v>59</v>
      </c>
      <c r="N51" s="398" t="s">
        <v>60</v>
      </c>
      <c r="O51" s="399" t="b">
        <v>1</v>
      </c>
      <c r="P51" s="401"/>
      <c r="Q51" s="399" t="b">
        <v>1</v>
      </c>
      <c r="R51" s="401"/>
    </row>
    <row r="52" ht="32.4" spans="1:18">
      <c r="A52" s="386" t="s">
        <v>320</v>
      </c>
      <c r="B52" s="387" t="s">
        <v>301</v>
      </c>
      <c r="C52" s="387" t="s">
        <v>321</v>
      </c>
      <c r="D52" s="387" t="s">
        <v>330</v>
      </c>
      <c r="E52" s="387" t="s">
        <v>331</v>
      </c>
      <c r="F52" s="387" t="s">
        <v>332</v>
      </c>
      <c r="G52" s="387" t="s">
        <v>55</v>
      </c>
      <c r="H52" s="387" t="s">
        <v>55</v>
      </c>
      <c r="I52" s="387" t="s">
        <v>55</v>
      </c>
      <c r="J52" s="387" t="s">
        <v>333</v>
      </c>
      <c r="K52" s="396" t="s">
        <v>334</v>
      </c>
      <c r="L52" s="397" t="s">
        <v>58</v>
      </c>
      <c r="M52" s="387" t="s">
        <v>87</v>
      </c>
      <c r="N52" s="398" t="s">
        <v>80</v>
      </c>
      <c r="O52" s="399" t="b">
        <v>1</v>
      </c>
      <c r="P52" s="401"/>
      <c r="Q52" s="399" t="b">
        <v>1</v>
      </c>
      <c r="R52" s="401"/>
    </row>
    <row r="53" ht="32.4" spans="1:18">
      <c r="A53" s="386" t="s">
        <v>335</v>
      </c>
      <c r="B53" s="387" t="s">
        <v>301</v>
      </c>
      <c r="C53" s="387" t="s">
        <v>336</v>
      </c>
      <c r="D53" s="387" t="s">
        <v>337</v>
      </c>
      <c r="E53" s="388"/>
      <c r="F53" s="387" t="s">
        <v>338</v>
      </c>
      <c r="G53" s="387" t="s">
        <v>55</v>
      </c>
      <c r="H53" s="387" t="s">
        <v>55</v>
      </c>
      <c r="I53" s="387" t="s">
        <v>55</v>
      </c>
      <c r="J53" s="387" t="s">
        <v>339</v>
      </c>
      <c r="K53" s="405"/>
      <c r="L53" s="397" t="s">
        <v>58</v>
      </c>
      <c r="M53" s="387" t="s">
        <v>59</v>
      </c>
      <c r="N53" s="398" t="s">
        <v>80</v>
      </c>
      <c r="O53" s="399" t="b">
        <v>1</v>
      </c>
      <c r="P53" s="400"/>
      <c r="Q53" s="399" t="b">
        <v>1</v>
      </c>
      <c r="R53" s="400"/>
    </row>
    <row r="54" ht="97.2" spans="1:18">
      <c r="A54" s="386" t="s">
        <v>340</v>
      </c>
      <c r="B54" s="387" t="s">
        <v>301</v>
      </c>
      <c r="C54" s="387" t="s">
        <v>341</v>
      </c>
      <c r="D54" s="387" t="s">
        <v>342</v>
      </c>
      <c r="E54" s="388"/>
      <c r="F54" s="387" t="s">
        <v>343</v>
      </c>
      <c r="G54" s="387" t="s">
        <v>55</v>
      </c>
      <c r="H54" s="387" t="s">
        <v>55</v>
      </c>
      <c r="I54" s="387" t="s">
        <v>55</v>
      </c>
      <c r="J54" s="387" t="s">
        <v>344</v>
      </c>
      <c r="K54" s="404" t="s">
        <v>345</v>
      </c>
      <c r="L54" s="397" t="s">
        <v>66</v>
      </c>
      <c r="M54" s="387" t="s">
        <v>59</v>
      </c>
      <c r="N54" s="398" t="s">
        <v>60</v>
      </c>
      <c r="O54" s="399" t="b">
        <v>1</v>
      </c>
      <c r="P54" s="400"/>
      <c r="Q54" s="399" t="b">
        <v>1</v>
      </c>
      <c r="R54" s="399" t="b">
        <v>1</v>
      </c>
    </row>
    <row r="55" ht="97.2" spans="1:18">
      <c r="A55" s="386" t="s">
        <v>340</v>
      </c>
      <c r="B55" s="387" t="s">
        <v>301</v>
      </c>
      <c r="C55" s="387" t="s">
        <v>341</v>
      </c>
      <c r="D55" s="387" t="s">
        <v>156</v>
      </c>
      <c r="E55" s="388"/>
      <c r="F55" s="387" t="s">
        <v>346</v>
      </c>
      <c r="G55" s="387" t="s">
        <v>71</v>
      </c>
      <c r="H55" s="387" t="s">
        <v>71</v>
      </c>
      <c r="I55" s="387" t="s">
        <v>71</v>
      </c>
      <c r="J55" s="387" t="s">
        <v>347</v>
      </c>
      <c r="K55" s="396" t="s">
        <v>348</v>
      </c>
      <c r="L55" s="397" t="s">
        <v>58</v>
      </c>
      <c r="M55" s="387" t="s">
        <v>59</v>
      </c>
      <c r="N55" s="398" t="s">
        <v>60</v>
      </c>
      <c r="O55" s="399" t="b">
        <v>1</v>
      </c>
      <c r="P55" s="400"/>
      <c r="Q55" s="399" t="b">
        <v>1</v>
      </c>
      <c r="R55" s="399" t="b">
        <v>1</v>
      </c>
    </row>
    <row r="56" ht="21.6" spans="1:18">
      <c r="A56" s="386" t="s">
        <v>340</v>
      </c>
      <c r="B56" s="387" t="s">
        <v>301</v>
      </c>
      <c r="C56" s="387" t="s">
        <v>341</v>
      </c>
      <c r="D56" s="387" t="s">
        <v>349</v>
      </c>
      <c r="E56" s="388"/>
      <c r="F56" s="387" t="s">
        <v>350</v>
      </c>
      <c r="G56" s="387" t="s">
        <v>55</v>
      </c>
      <c r="H56" s="387" t="s">
        <v>55</v>
      </c>
      <c r="I56" s="387" t="s">
        <v>55</v>
      </c>
      <c r="J56" s="388"/>
      <c r="K56" s="405"/>
      <c r="L56" s="397" t="s">
        <v>58</v>
      </c>
      <c r="M56" s="387" t="s">
        <v>59</v>
      </c>
      <c r="N56" s="398" t="s">
        <v>80</v>
      </c>
      <c r="O56" s="399" t="b">
        <v>1</v>
      </c>
      <c r="P56" s="400"/>
      <c r="Q56" s="399" t="b">
        <v>1</v>
      </c>
      <c r="R56" s="400"/>
    </row>
    <row r="57" ht="97.2" spans="1:18">
      <c r="A57" s="386" t="s">
        <v>340</v>
      </c>
      <c r="B57" s="387" t="s">
        <v>301</v>
      </c>
      <c r="C57" s="387" t="s">
        <v>341</v>
      </c>
      <c r="D57" s="387" t="s">
        <v>351</v>
      </c>
      <c r="E57" s="388"/>
      <c r="F57" s="387" t="s">
        <v>352</v>
      </c>
      <c r="G57" s="387" t="s">
        <v>71</v>
      </c>
      <c r="H57" s="387" t="s">
        <v>71</v>
      </c>
      <c r="I57" s="387" t="s">
        <v>71</v>
      </c>
      <c r="J57" s="387" t="s">
        <v>353</v>
      </c>
      <c r="K57" s="396" t="s">
        <v>354</v>
      </c>
      <c r="L57" s="397" t="s">
        <v>60</v>
      </c>
      <c r="M57" s="387" t="s">
        <v>87</v>
      </c>
      <c r="N57" s="398" t="s">
        <v>80</v>
      </c>
      <c r="O57" s="399" t="b">
        <v>1</v>
      </c>
      <c r="P57" s="400"/>
      <c r="Q57" s="399" t="b">
        <v>1</v>
      </c>
      <c r="R57" s="400"/>
    </row>
    <row r="58" ht="64.8" spans="1:18">
      <c r="A58" s="386" t="s">
        <v>355</v>
      </c>
      <c r="B58" s="387" t="s">
        <v>301</v>
      </c>
      <c r="C58" s="387" t="s">
        <v>356</v>
      </c>
      <c r="D58" s="387" t="s">
        <v>357</v>
      </c>
      <c r="E58" s="388"/>
      <c r="F58" s="387" t="s">
        <v>358</v>
      </c>
      <c r="G58" s="387" t="s">
        <v>55</v>
      </c>
      <c r="H58" s="387" t="s">
        <v>55</v>
      </c>
      <c r="I58" s="387" t="s">
        <v>55</v>
      </c>
      <c r="J58" s="387" t="s">
        <v>359</v>
      </c>
      <c r="K58" s="396" t="s">
        <v>360</v>
      </c>
      <c r="L58" s="397" t="s">
        <v>58</v>
      </c>
      <c r="M58" s="387" t="s">
        <v>87</v>
      </c>
      <c r="N58" s="398" t="s">
        <v>80</v>
      </c>
      <c r="O58" s="399" t="b">
        <v>1</v>
      </c>
      <c r="P58" s="400"/>
      <c r="Q58" s="399" t="b">
        <v>1</v>
      </c>
      <c r="R58" s="399" t="b">
        <v>1</v>
      </c>
    </row>
    <row r="59" ht="64.8" spans="1:18">
      <c r="A59" s="386" t="s">
        <v>361</v>
      </c>
      <c r="B59" s="387" t="s">
        <v>301</v>
      </c>
      <c r="C59" s="387" t="s">
        <v>362</v>
      </c>
      <c r="D59" s="387" t="s">
        <v>363</v>
      </c>
      <c r="E59" s="388"/>
      <c r="F59" s="387" t="s">
        <v>364</v>
      </c>
      <c r="G59" s="387" t="s">
        <v>55</v>
      </c>
      <c r="H59" s="387" t="s">
        <v>55</v>
      </c>
      <c r="I59" s="387" t="s">
        <v>55</v>
      </c>
      <c r="J59" s="387" t="s">
        <v>365</v>
      </c>
      <c r="K59" s="396" t="s">
        <v>366</v>
      </c>
      <c r="L59" s="397" t="s">
        <v>58</v>
      </c>
      <c r="M59" s="387" t="s">
        <v>59</v>
      </c>
      <c r="N59" s="398" t="s">
        <v>60</v>
      </c>
      <c r="O59" s="399" t="b">
        <v>1</v>
      </c>
      <c r="P59" s="400"/>
      <c r="Q59" s="399" t="b">
        <v>1</v>
      </c>
      <c r="R59" s="399" t="b">
        <v>1</v>
      </c>
    </row>
    <row r="60" ht="32.4" spans="1:18">
      <c r="A60" s="386" t="s">
        <v>367</v>
      </c>
      <c r="B60" s="387" t="s">
        <v>301</v>
      </c>
      <c r="C60" s="387" t="s">
        <v>368</v>
      </c>
      <c r="D60" s="387" t="s">
        <v>369</v>
      </c>
      <c r="E60" s="387" t="s">
        <v>193</v>
      </c>
      <c r="F60" s="387" t="s">
        <v>370</v>
      </c>
      <c r="G60" s="387" t="s">
        <v>55</v>
      </c>
      <c r="H60" s="387" t="s">
        <v>55</v>
      </c>
      <c r="I60" s="387" t="s">
        <v>55</v>
      </c>
      <c r="J60" s="387" t="s">
        <v>371</v>
      </c>
      <c r="K60" s="405"/>
      <c r="L60" s="397" t="s">
        <v>58</v>
      </c>
      <c r="M60" s="387" t="s">
        <v>59</v>
      </c>
      <c r="N60" s="398" t="s">
        <v>80</v>
      </c>
      <c r="O60" s="399" t="b">
        <v>1</v>
      </c>
      <c r="P60" s="400"/>
      <c r="Q60" s="399" t="b">
        <v>1</v>
      </c>
      <c r="R60" s="399" t="b">
        <v>1</v>
      </c>
    </row>
    <row r="61" ht="32.4" spans="1:18">
      <c r="A61" s="386" t="s">
        <v>367</v>
      </c>
      <c r="B61" s="387" t="s">
        <v>301</v>
      </c>
      <c r="C61" s="387" t="s">
        <v>368</v>
      </c>
      <c r="D61" s="387" t="s">
        <v>369</v>
      </c>
      <c r="E61" s="387" t="s">
        <v>193</v>
      </c>
      <c r="F61" s="387" t="s">
        <v>372</v>
      </c>
      <c r="G61" s="387" t="s">
        <v>55</v>
      </c>
      <c r="H61" s="387" t="s">
        <v>55</v>
      </c>
      <c r="I61" s="387" t="s">
        <v>55</v>
      </c>
      <c r="J61" s="387" t="s">
        <v>373</v>
      </c>
      <c r="K61" s="405"/>
      <c r="L61" s="397" t="s">
        <v>58</v>
      </c>
      <c r="M61" s="387" t="s">
        <v>59</v>
      </c>
      <c r="N61" s="398" t="s">
        <v>80</v>
      </c>
      <c r="O61" s="399" t="b">
        <v>1</v>
      </c>
      <c r="P61" s="400"/>
      <c r="Q61" s="399" t="b">
        <v>1</v>
      </c>
      <c r="R61" s="399" t="b">
        <v>1</v>
      </c>
    </row>
    <row r="62" ht="43.2" spans="1:18">
      <c r="A62" s="386" t="s">
        <v>367</v>
      </c>
      <c r="B62" s="387" t="s">
        <v>301</v>
      </c>
      <c r="C62" s="387" t="s">
        <v>368</v>
      </c>
      <c r="D62" s="387" t="s">
        <v>374</v>
      </c>
      <c r="E62" s="387" t="s">
        <v>375</v>
      </c>
      <c r="F62" s="387" t="s">
        <v>376</v>
      </c>
      <c r="G62" s="387" t="s">
        <v>55</v>
      </c>
      <c r="H62" s="387" t="s">
        <v>55</v>
      </c>
      <c r="I62" s="387" t="s">
        <v>55</v>
      </c>
      <c r="J62" s="387" t="s">
        <v>377</v>
      </c>
      <c r="K62" s="405"/>
      <c r="L62" s="397" t="s">
        <v>58</v>
      </c>
      <c r="M62" s="387" t="s">
        <v>59</v>
      </c>
      <c r="N62" s="398" t="s">
        <v>59</v>
      </c>
      <c r="O62" s="399" t="b">
        <v>1</v>
      </c>
      <c r="P62" s="400"/>
      <c r="Q62" s="399" t="b">
        <v>1</v>
      </c>
      <c r="R62" s="399" t="b">
        <v>1</v>
      </c>
    </row>
    <row r="63" ht="21.6" spans="1:18">
      <c r="A63" s="386" t="s">
        <v>367</v>
      </c>
      <c r="B63" s="387" t="s">
        <v>301</v>
      </c>
      <c r="C63" s="387" t="s">
        <v>368</v>
      </c>
      <c r="D63" s="387" t="s">
        <v>378</v>
      </c>
      <c r="E63" s="388"/>
      <c r="F63" s="387" t="s">
        <v>379</v>
      </c>
      <c r="G63" s="387" t="s">
        <v>71</v>
      </c>
      <c r="H63" s="387" t="s">
        <v>71</v>
      </c>
      <c r="I63" s="387" t="s">
        <v>71</v>
      </c>
      <c r="J63" s="388"/>
      <c r="K63" s="405"/>
      <c r="L63" s="397" t="s">
        <v>58</v>
      </c>
      <c r="M63" s="387" t="s">
        <v>87</v>
      </c>
      <c r="N63" s="398" t="s">
        <v>80</v>
      </c>
      <c r="O63" s="399" t="b">
        <v>1</v>
      </c>
      <c r="P63" s="400"/>
      <c r="Q63" s="399" t="b">
        <v>1</v>
      </c>
      <c r="R63" s="400"/>
    </row>
    <row r="64" ht="21.6" spans="1:18">
      <c r="A64" s="386" t="s">
        <v>380</v>
      </c>
      <c r="B64" s="387" t="s">
        <v>381</v>
      </c>
      <c r="C64" s="387" t="s">
        <v>382</v>
      </c>
      <c r="D64" s="387" t="s">
        <v>383</v>
      </c>
      <c r="E64" s="387" t="s">
        <v>384</v>
      </c>
      <c r="F64" s="387" t="s">
        <v>385</v>
      </c>
      <c r="G64" s="387" t="s">
        <v>55</v>
      </c>
      <c r="H64" s="387" t="s">
        <v>55</v>
      </c>
      <c r="I64" s="387" t="s">
        <v>55</v>
      </c>
      <c r="J64" s="387" t="s">
        <v>386</v>
      </c>
      <c r="K64" s="405"/>
      <c r="L64" s="397" t="s">
        <v>58</v>
      </c>
      <c r="M64" s="387" t="s">
        <v>59</v>
      </c>
      <c r="N64" s="398" t="s">
        <v>80</v>
      </c>
      <c r="O64" s="401"/>
      <c r="P64" s="401"/>
      <c r="Q64" s="401"/>
      <c r="R64" s="401"/>
    </row>
    <row r="65" ht="86.4" spans="1:18">
      <c r="A65" s="386" t="s">
        <v>387</v>
      </c>
      <c r="B65" s="387" t="s">
        <v>301</v>
      </c>
      <c r="C65" s="387" t="s">
        <v>388</v>
      </c>
      <c r="D65" s="387" t="s">
        <v>389</v>
      </c>
      <c r="E65" s="387" t="s">
        <v>390</v>
      </c>
      <c r="F65" s="387" t="s">
        <v>391</v>
      </c>
      <c r="G65" s="387" t="s">
        <v>78</v>
      </c>
      <c r="H65" s="387" t="s">
        <v>78</v>
      </c>
      <c r="I65" s="387" t="s">
        <v>78</v>
      </c>
      <c r="J65" s="387" t="s">
        <v>392</v>
      </c>
      <c r="K65" s="402" t="s">
        <v>393</v>
      </c>
      <c r="L65" s="397" t="s">
        <v>58</v>
      </c>
      <c r="M65" s="387" t="s">
        <v>87</v>
      </c>
      <c r="N65" s="398" t="s">
        <v>59</v>
      </c>
      <c r="O65" s="399" t="b">
        <v>1</v>
      </c>
      <c r="P65" s="401"/>
      <c r="Q65" s="399" t="b">
        <v>1</v>
      </c>
      <c r="R65" s="399" t="b">
        <v>1</v>
      </c>
    </row>
    <row r="66" ht="32.4" spans="1:18">
      <c r="A66" s="386" t="s">
        <v>387</v>
      </c>
      <c r="B66" s="387" t="s">
        <v>301</v>
      </c>
      <c r="C66" s="387" t="s">
        <v>388</v>
      </c>
      <c r="D66" s="387" t="s">
        <v>394</v>
      </c>
      <c r="E66" s="387" t="s">
        <v>395</v>
      </c>
      <c r="F66" s="387" t="s">
        <v>396</v>
      </c>
      <c r="G66" s="387" t="s">
        <v>78</v>
      </c>
      <c r="H66" s="387" t="s">
        <v>78</v>
      </c>
      <c r="I66" s="387" t="s">
        <v>78</v>
      </c>
      <c r="J66" s="387" t="s">
        <v>397</v>
      </c>
      <c r="K66" s="396" t="s">
        <v>398</v>
      </c>
      <c r="L66" s="397" t="s">
        <v>58</v>
      </c>
      <c r="M66" s="387" t="s">
        <v>87</v>
      </c>
      <c r="N66" s="398" t="s">
        <v>80</v>
      </c>
      <c r="O66" s="399" t="b">
        <v>1</v>
      </c>
      <c r="P66" s="401"/>
      <c r="Q66" s="399" t="b">
        <v>1</v>
      </c>
      <c r="R66" s="399" t="b">
        <v>1</v>
      </c>
    </row>
    <row r="67" ht="32.4" spans="1:18">
      <c r="A67" s="386" t="s">
        <v>387</v>
      </c>
      <c r="B67" s="387" t="s">
        <v>301</v>
      </c>
      <c r="C67" s="387" t="s">
        <v>388</v>
      </c>
      <c r="D67" s="387" t="s">
        <v>399</v>
      </c>
      <c r="E67" s="387" t="s">
        <v>395</v>
      </c>
      <c r="F67" s="387" t="s">
        <v>400</v>
      </c>
      <c r="G67" s="387" t="s">
        <v>78</v>
      </c>
      <c r="H67" s="387" t="s">
        <v>78</v>
      </c>
      <c r="I67" s="387" t="s">
        <v>78</v>
      </c>
      <c r="J67" s="387" t="s">
        <v>401</v>
      </c>
      <c r="K67" s="396" t="s">
        <v>402</v>
      </c>
      <c r="L67" s="397" t="s">
        <v>60</v>
      </c>
      <c r="M67" s="387" t="s">
        <v>59</v>
      </c>
      <c r="N67" s="398" t="s">
        <v>60</v>
      </c>
      <c r="O67" s="399" t="b">
        <v>1</v>
      </c>
      <c r="P67" s="400"/>
      <c r="Q67" s="399" t="b">
        <v>1</v>
      </c>
      <c r="R67" s="399" t="b">
        <v>1</v>
      </c>
    </row>
    <row r="68" ht="43.2" spans="1:18">
      <c r="A68" s="386" t="s">
        <v>387</v>
      </c>
      <c r="B68" s="387" t="s">
        <v>301</v>
      </c>
      <c r="C68" s="387" t="s">
        <v>388</v>
      </c>
      <c r="D68" s="387" t="s">
        <v>403</v>
      </c>
      <c r="E68" s="387" t="s">
        <v>404</v>
      </c>
      <c r="F68" s="387" t="s">
        <v>405</v>
      </c>
      <c r="G68" s="387" t="s">
        <v>55</v>
      </c>
      <c r="H68" s="387" t="s">
        <v>55</v>
      </c>
      <c r="I68" s="387" t="s">
        <v>55</v>
      </c>
      <c r="J68" s="387" t="s">
        <v>406</v>
      </c>
      <c r="K68" s="406" t="s">
        <v>407</v>
      </c>
      <c r="L68" s="397" t="s">
        <v>58</v>
      </c>
      <c r="M68" s="387" t="s">
        <v>87</v>
      </c>
      <c r="N68" s="398" t="s">
        <v>59</v>
      </c>
      <c r="O68" s="399" t="b">
        <v>1</v>
      </c>
      <c r="P68" s="400"/>
      <c r="Q68" s="399" t="b">
        <v>1</v>
      </c>
      <c r="R68" s="399" t="b">
        <v>1</v>
      </c>
    </row>
    <row r="69" ht="21.6" spans="1:18">
      <c r="A69" s="386" t="s">
        <v>408</v>
      </c>
      <c r="B69" s="387" t="s">
        <v>301</v>
      </c>
      <c r="C69" s="387" t="s">
        <v>409</v>
      </c>
      <c r="D69" s="387" t="s">
        <v>410</v>
      </c>
      <c r="E69" s="387"/>
      <c r="F69" s="387" t="s">
        <v>411</v>
      </c>
      <c r="G69" s="387" t="s">
        <v>78</v>
      </c>
      <c r="H69" s="387" t="s">
        <v>78</v>
      </c>
      <c r="I69" s="387" t="s">
        <v>78</v>
      </c>
      <c r="J69" s="387" t="s">
        <v>412</v>
      </c>
      <c r="K69" s="405"/>
      <c r="L69" s="397" t="s">
        <v>58</v>
      </c>
      <c r="M69" s="387" t="s">
        <v>110</v>
      </c>
      <c r="N69" s="398" t="s">
        <v>80</v>
      </c>
      <c r="O69" s="399" t="b">
        <v>1</v>
      </c>
      <c r="P69" s="400"/>
      <c r="Q69" s="399" t="b">
        <v>1</v>
      </c>
      <c r="R69" s="400"/>
    </row>
    <row r="70" ht="54" spans="1:18">
      <c r="A70" s="386" t="s">
        <v>413</v>
      </c>
      <c r="B70" s="387" t="s">
        <v>414</v>
      </c>
      <c r="C70" s="387" t="s">
        <v>415</v>
      </c>
      <c r="D70" s="387" t="s">
        <v>416</v>
      </c>
      <c r="E70" s="387" t="s">
        <v>417</v>
      </c>
      <c r="F70" s="387" t="s">
        <v>418</v>
      </c>
      <c r="G70" s="387" t="s">
        <v>71</v>
      </c>
      <c r="H70" s="387" t="s">
        <v>71</v>
      </c>
      <c r="I70" s="387" t="s">
        <v>71</v>
      </c>
      <c r="J70" s="387" t="s">
        <v>419</v>
      </c>
      <c r="K70" s="405"/>
      <c r="L70" s="397" t="s">
        <v>60</v>
      </c>
      <c r="M70" s="387" t="s">
        <v>87</v>
      </c>
      <c r="N70" s="398" t="s">
        <v>59</v>
      </c>
      <c r="O70" s="399" t="b">
        <v>1</v>
      </c>
      <c r="P70" s="399" t="b">
        <v>1</v>
      </c>
      <c r="Q70" s="399" t="b">
        <v>1</v>
      </c>
      <c r="R70" s="399" t="b">
        <v>1</v>
      </c>
    </row>
    <row r="71" ht="64.8" spans="1:18">
      <c r="A71" s="386" t="s">
        <v>420</v>
      </c>
      <c r="B71" s="387" t="s">
        <v>421</v>
      </c>
      <c r="C71" s="387" t="s">
        <v>422</v>
      </c>
      <c r="D71" s="387" t="s">
        <v>423</v>
      </c>
      <c r="E71" s="388"/>
      <c r="F71" s="387" t="s">
        <v>424</v>
      </c>
      <c r="G71" s="387" t="s">
        <v>71</v>
      </c>
      <c r="H71" s="387" t="s">
        <v>71</v>
      </c>
      <c r="I71" s="387" t="s">
        <v>71</v>
      </c>
      <c r="J71" s="387" t="s">
        <v>425</v>
      </c>
      <c r="K71" s="398" t="s">
        <v>426</v>
      </c>
      <c r="L71" s="397" t="s">
        <v>58</v>
      </c>
      <c r="M71" s="387" t="s">
        <v>87</v>
      </c>
      <c r="N71" s="398" t="s">
        <v>80</v>
      </c>
      <c r="O71" s="399" t="b">
        <v>1</v>
      </c>
      <c r="P71" s="400"/>
      <c r="Q71" s="399" t="b">
        <v>1</v>
      </c>
      <c r="R71" s="400"/>
    </row>
    <row r="72" ht="32.4" spans="1:18">
      <c r="A72" s="386" t="s">
        <v>427</v>
      </c>
      <c r="B72" s="387" t="s">
        <v>421</v>
      </c>
      <c r="C72" s="387" t="s">
        <v>428</v>
      </c>
      <c r="D72" s="387" t="s">
        <v>429</v>
      </c>
      <c r="E72" s="388"/>
      <c r="F72" s="387" t="s">
        <v>430</v>
      </c>
      <c r="G72" s="387" t="s">
        <v>78</v>
      </c>
      <c r="H72" s="387" t="s">
        <v>78</v>
      </c>
      <c r="I72" s="387" t="s">
        <v>78</v>
      </c>
      <c r="J72" s="387" t="s">
        <v>431</v>
      </c>
      <c r="K72" s="405"/>
      <c r="L72" s="397" t="s">
        <v>58</v>
      </c>
      <c r="M72" s="387" t="s">
        <v>87</v>
      </c>
      <c r="N72" s="398" t="s">
        <v>60</v>
      </c>
      <c r="O72" s="399" t="b">
        <v>1</v>
      </c>
      <c r="P72" s="400"/>
      <c r="Q72" s="399" t="b">
        <v>1</v>
      </c>
      <c r="R72" s="400"/>
    </row>
    <row r="73" ht="21.6" spans="1:18">
      <c r="A73" s="386" t="s">
        <v>427</v>
      </c>
      <c r="B73" s="387" t="s">
        <v>421</v>
      </c>
      <c r="C73" s="387" t="s">
        <v>428</v>
      </c>
      <c r="D73" s="387" t="s">
        <v>432</v>
      </c>
      <c r="E73" s="388"/>
      <c r="F73" s="387" t="s">
        <v>433</v>
      </c>
      <c r="G73" s="387" t="s">
        <v>78</v>
      </c>
      <c r="H73" s="387" t="s">
        <v>78</v>
      </c>
      <c r="I73" s="387" t="s">
        <v>78</v>
      </c>
      <c r="J73" s="387" t="s">
        <v>434</v>
      </c>
      <c r="K73" s="405"/>
      <c r="L73" s="397" t="s">
        <v>58</v>
      </c>
      <c r="M73" s="387" t="s">
        <v>110</v>
      </c>
      <c r="N73" s="398" t="s">
        <v>59</v>
      </c>
      <c r="O73" s="399" t="b">
        <v>1</v>
      </c>
      <c r="P73" s="400"/>
      <c r="Q73" s="399" t="b">
        <v>1</v>
      </c>
      <c r="R73" s="400"/>
    </row>
    <row r="74" ht="64.8" spans="1:18">
      <c r="A74" s="386" t="s">
        <v>435</v>
      </c>
      <c r="B74" s="387" t="s">
        <v>421</v>
      </c>
      <c r="C74" s="387" t="s">
        <v>436</v>
      </c>
      <c r="D74" s="387" t="s">
        <v>437</v>
      </c>
      <c r="E74" s="388"/>
      <c r="F74" s="387" t="s">
        <v>438</v>
      </c>
      <c r="G74" s="387" t="s">
        <v>55</v>
      </c>
      <c r="H74" s="387" t="s">
        <v>55</v>
      </c>
      <c r="I74" s="387" t="s">
        <v>55</v>
      </c>
      <c r="J74" s="387" t="s">
        <v>439</v>
      </c>
      <c r="K74" s="404" t="s">
        <v>440</v>
      </c>
      <c r="L74" s="397" t="s">
        <v>58</v>
      </c>
      <c r="M74" s="387" t="s">
        <v>87</v>
      </c>
      <c r="N74" s="398" t="s">
        <v>60</v>
      </c>
      <c r="O74" s="399" t="b">
        <v>1</v>
      </c>
      <c r="P74" s="400"/>
      <c r="Q74" s="399" t="b">
        <v>1</v>
      </c>
      <c r="R74" s="399" t="b">
        <v>1</v>
      </c>
    </row>
    <row r="75" ht="21.6" spans="1:18">
      <c r="A75" s="386" t="s">
        <v>435</v>
      </c>
      <c r="B75" s="387" t="s">
        <v>421</v>
      </c>
      <c r="C75" s="387" t="s">
        <v>436</v>
      </c>
      <c r="D75" s="387" t="s">
        <v>441</v>
      </c>
      <c r="E75" s="388"/>
      <c r="F75" s="387" t="s">
        <v>442</v>
      </c>
      <c r="G75" s="387" t="s">
        <v>71</v>
      </c>
      <c r="H75" s="387" t="s">
        <v>71</v>
      </c>
      <c r="I75" s="387" t="s">
        <v>71</v>
      </c>
      <c r="J75" s="387" t="s">
        <v>443</v>
      </c>
      <c r="K75" s="405"/>
      <c r="L75" s="397" t="s">
        <v>58</v>
      </c>
      <c r="M75" s="387" t="s">
        <v>87</v>
      </c>
      <c r="N75" s="398" t="s">
        <v>60</v>
      </c>
      <c r="O75" s="399" t="b">
        <v>1</v>
      </c>
      <c r="P75" s="400"/>
      <c r="Q75" s="399" t="b">
        <v>1</v>
      </c>
      <c r="R75" s="400"/>
    </row>
    <row r="76" ht="140.4" spans="1:18">
      <c r="A76" s="386" t="s">
        <v>435</v>
      </c>
      <c r="B76" s="387" t="s">
        <v>421</v>
      </c>
      <c r="C76" s="387" t="s">
        <v>436</v>
      </c>
      <c r="D76" s="387" t="s">
        <v>444</v>
      </c>
      <c r="E76" s="387" t="s">
        <v>445</v>
      </c>
      <c r="F76" s="387" t="s">
        <v>446</v>
      </c>
      <c r="G76" s="387" t="s">
        <v>55</v>
      </c>
      <c r="H76" s="387" t="s">
        <v>55</v>
      </c>
      <c r="I76" s="387" t="s">
        <v>55</v>
      </c>
      <c r="J76" s="387" t="s">
        <v>447</v>
      </c>
      <c r="K76" s="404" t="s">
        <v>448</v>
      </c>
      <c r="L76" s="397" t="s">
        <v>58</v>
      </c>
      <c r="M76" s="387" t="s">
        <v>87</v>
      </c>
      <c r="N76" s="398" t="s">
        <v>60</v>
      </c>
      <c r="O76" s="399" t="b">
        <v>1</v>
      </c>
      <c r="P76" s="400"/>
      <c r="Q76" s="399" t="b">
        <v>1</v>
      </c>
      <c r="R76" s="400"/>
    </row>
    <row r="77" ht="140.4" spans="1:18">
      <c r="A77" s="386" t="s">
        <v>435</v>
      </c>
      <c r="B77" s="387" t="s">
        <v>421</v>
      </c>
      <c r="C77" s="387" t="s">
        <v>436</v>
      </c>
      <c r="D77" s="387" t="s">
        <v>449</v>
      </c>
      <c r="E77" s="388"/>
      <c r="F77" s="387" t="s">
        <v>450</v>
      </c>
      <c r="G77" s="387" t="s">
        <v>71</v>
      </c>
      <c r="H77" s="387" t="s">
        <v>55</v>
      </c>
      <c r="I77" s="387" t="s">
        <v>55</v>
      </c>
      <c r="J77" s="387" t="s">
        <v>451</v>
      </c>
      <c r="K77" s="404" t="s">
        <v>448</v>
      </c>
      <c r="L77" s="397" t="s">
        <v>58</v>
      </c>
      <c r="M77" s="387" t="s">
        <v>87</v>
      </c>
      <c r="N77" s="398" t="s">
        <v>80</v>
      </c>
      <c r="O77" s="399" t="b">
        <v>1</v>
      </c>
      <c r="P77" s="400"/>
      <c r="Q77" s="399" t="b">
        <v>1</v>
      </c>
      <c r="R77" s="400"/>
    </row>
    <row r="78" ht="54" spans="1:18">
      <c r="A78" s="386" t="s">
        <v>435</v>
      </c>
      <c r="B78" s="387" t="s">
        <v>421</v>
      </c>
      <c r="C78" s="387" t="s">
        <v>436</v>
      </c>
      <c r="D78" s="387" t="s">
        <v>452</v>
      </c>
      <c r="E78" s="387" t="s">
        <v>453</v>
      </c>
      <c r="F78" s="387" t="s">
        <v>454</v>
      </c>
      <c r="G78" s="387" t="s">
        <v>71</v>
      </c>
      <c r="H78" s="387" t="s">
        <v>71</v>
      </c>
      <c r="I78" s="387" t="s">
        <v>71</v>
      </c>
      <c r="J78" s="398" t="s">
        <v>455</v>
      </c>
      <c r="K78" s="407" t="s">
        <v>456</v>
      </c>
      <c r="L78" s="397" t="s">
        <v>58</v>
      </c>
      <c r="M78" s="387" t="s">
        <v>87</v>
      </c>
      <c r="N78" s="398" t="s">
        <v>80</v>
      </c>
      <c r="O78" s="399" t="b">
        <v>1</v>
      </c>
      <c r="P78" s="400"/>
      <c r="Q78" s="399" t="b">
        <v>1</v>
      </c>
      <c r="R78" s="400"/>
    </row>
    <row r="79" ht="226.8" spans="1:18">
      <c r="A79" s="386" t="s">
        <v>435</v>
      </c>
      <c r="B79" s="387" t="s">
        <v>421</v>
      </c>
      <c r="C79" s="387" t="s">
        <v>436</v>
      </c>
      <c r="D79" s="387" t="s">
        <v>457</v>
      </c>
      <c r="E79" s="388"/>
      <c r="F79" s="387" t="s">
        <v>458</v>
      </c>
      <c r="G79" s="387" t="s">
        <v>55</v>
      </c>
      <c r="H79" s="387" t="s">
        <v>55</v>
      </c>
      <c r="I79" s="387" t="s">
        <v>55</v>
      </c>
      <c r="J79" s="387" t="s">
        <v>459</v>
      </c>
      <c r="K79" s="398" t="s">
        <v>460</v>
      </c>
      <c r="L79" s="397" t="s">
        <v>58</v>
      </c>
      <c r="M79" s="387" t="s">
        <v>59</v>
      </c>
      <c r="N79" s="398" t="s">
        <v>80</v>
      </c>
      <c r="O79" s="399" t="b">
        <v>1</v>
      </c>
      <c r="P79" s="400"/>
      <c r="Q79" s="399" t="b">
        <v>1</v>
      </c>
      <c r="R79" s="400"/>
    </row>
    <row r="80" ht="32.4" spans="1:18">
      <c r="A80" s="386" t="s">
        <v>435</v>
      </c>
      <c r="B80" s="387" t="s">
        <v>421</v>
      </c>
      <c r="C80" s="387" t="s">
        <v>436</v>
      </c>
      <c r="D80" s="387" t="s">
        <v>461</v>
      </c>
      <c r="E80" s="388"/>
      <c r="F80" s="387" t="s">
        <v>462</v>
      </c>
      <c r="G80" s="387" t="s">
        <v>55</v>
      </c>
      <c r="H80" s="387" t="s">
        <v>55</v>
      </c>
      <c r="I80" s="387" t="s">
        <v>55</v>
      </c>
      <c r="J80" s="387" t="s">
        <v>463</v>
      </c>
      <c r="K80" s="396" t="s">
        <v>464</v>
      </c>
      <c r="L80" s="397" t="s">
        <v>58</v>
      </c>
      <c r="M80" s="387" t="s">
        <v>59</v>
      </c>
      <c r="N80" s="398" t="s">
        <v>60</v>
      </c>
      <c r="O80" s="400"/>
      <c r="P80" s="400"/>
      <c r="Q80" s="399" t="b">
        <v>1</v>
      </c>
      <c r="R80" s="400"/>
    </row>
    <row r="81" ht="409.5" spans="1:18">
      <c r="A81" s="386" t="s">
        <v>465</v>
      </c>
      <c r="B81" s="389" t="s">
        <v>466</v>
      </c>
      <c r="C81" s="389" t="s">
        <v>467</v>
      </c>
      <c r="D81" s="389" t="s">
        <v>468</v>
      </c>
      <c r="E81" s="390"/>
      <c r="F81" s="387" t="s">
        <v>469</v>
      </c>
      <c r="G81" s="387" t="s">
        <v>71</v>
      </c>
      <c r="H81" s="387" t="s">
        <v>55</v>
      </c>
      <c r="I81" s="387" t="s">
        <v>71</v>
      </c>
      <c r="J81" s="387" t="s">
        <v>470</v>
      </c>
      <c r="K81" s="402" t="s">
        <v>471</v>
      </c>
      <c r="L81" s="397" t="s">
        <v>58</v>
      </c>
      <c r="M81" s="387" t="s">
        <v>87</v>
      </c>
      <c r="N81" s="398" t="s">
        <v>472</v>
      </c>
      <c r="O81" s="399" t="b">
        <v>1</v>
      </c>
      <c r="P81" s="399" t="b">
        <v>1</v>
      </c>
      <c r="Q81" s="399" t="b">
        <v>1</v>
      </c>
      <c r="R81" s="399" t="b">
        <v>1</v>
      </c>
    </row>
    <row r="82" ht="75.6" spans="1:18">
      <c r="A82" s="386" t="s">
        <v>473</v>
      </c>
      <c r="B82" s="389" t="s">
        <v>466</v>
      </c>
      <c r="C82" s="389" t="s">
        <v>474</v>
      </c>
      <c r="D82" s="389" t="s">
        <v>475</v>
      </c>
      <c r="E82" s="390"/>
      <c r="F82" s="387" t="s">
        <v>476</v>
      </c>
      <c r="G82" s="387" t="s">
        <v>71</v>
      </c>
      <c r="H82" s="387" t="s">
        <v>55</v>
      </c>
      <c r="I82" s="387" t="s">
        <v>71</v>
      </c>
      <c r="J82" s="387" t="s">
        <v>477</v>
      </c>
      <c r="K82" s="405"/>
      <c r="L82" s="397" t="s">
        <v>58</v>
      </c>
      <c r="M82" s="387" t="s">
        <v>87</v>
      </c>
      <c r="N82" s="398" t="s">
        <v>472</v>
      </c>
      <c r="O82" s="399" t="b">
        <v>1</v>
      </c>
      <c r="P82" s="399" t="b">
        <v>1</v>
      </c>
      <c r="Q82" s="399" t="b">
        <v>1</v>
      </c>
      <c r="R82" s="399" t="b">
        <v>1</v>
      </c>
    </row>
    <row r="83" ht="21.6" spans="1:18">
      <c r="A83" s="386" t="s">
        <v>478</v>
      </c>
      <c r="B83" s="389" t="s">
        <v>466</v>
      </c>
      <c r="C83" s="389" t="s">
        <v>479</v>
      </c>
      <c r="D83" s="389" t="s">
        <v>480</v>
      </c>
      <c r="E83" s="390"/>
      <c r="F83" s="387" t="s">
        <v>481</v>
      </c>
      <c r="G83" s="387" t="s">
        <v>78</v>
      </c>
      <c r="H83" s="387" t="s">
        <v>78</v>
      </c>
      <c r="I83" s="387" t="s">
        <v>78</v>
      </c>
      <c r="J83" s="387" t="s">
        <v>482</v>
      </c>
      <c r="K83" s="405"/>
      <c r="L83" s="397" t="s">
        <v>58</v>
      </c>
      <c r="M83" s="387" t="s">
        <v>87</v>
      </c>
      <c r="N83" s="398" t="s">
        <v>87</v>
      </c>
      <c r="O83" s="399" t="b">
        <v>1</v>
      </c>
      <c r="P83" s="399" t="b">
        <v>1</v>
      </c>
      <c r="Q83" s="399" t="b">
        <v>1</v>
      </c>
      <c r="R83" s="399" t="b">
        <v>1</v>
      </c>
    </row>
    <row r="84" ht="216" spans="1:18">
      <c r="A84" s="386" t="s">
        <v>483</v>
      </c>
      <c r="B84" s="389" t="s">
        <v>466</v>
      </c>
      <c r="C84" s="389" t="s">
        <v>484</v>
      </c>
      <c r="D84" s="389" t="s">
        <v>485</v>
      </c>
      <c r="E84" s="390"/>
      <c r="F84" s="387" t="s">
        <v>486</v>
      </c>
      <c r="G84" s="387" t="s">
        <v>71</v>
      </c>
      <c r="H84" s="387" t="s">
        <v>55</v>
      </c>
      <c r="I84" s="387" t="s">
        <v>71</v>
      </c>
      <c r="J84" s="387" t="s">
        <v>487</v>
      </c>
      <c r="K84" s="396" t="s">
        <v>488</v>
      </c>
      <c r="L84" s="397" t="s">
        <v>58</v>
      </c>
      <c r="M84" s="387" t="s">
        <v>87</v>
      </c>
      <c r="N84" s="398" t="s">
        <v>472</v>
      </c>
      <c r="O84" s="399" t="b">
        <v>1</v>
      </c>
      <c r="P84" s="399" t="b">
        <v>1</v>
      </c>
      <c r="Q84" s="399" t="b">
        <v>1</v>
      </c>
      <c r="R84" s="399" t="b">
        <v>1</v>
      </c>
    </row>
    <row r="85" ht="54" spans="1:18">
      <c r="A85" s="386" t="s">
        <v>489</v>
      </c>
      <c r="B85" s="389" t="s">
        <v>466</v>
      </c>
      <c r="C85" s="389" t="s">
        <v>490</v>
      </c>
      <c r="D85" s="389" t="s">
        <v>491</v>
      </c>
      <c r="E85" s="390"/>
      <c r="F85" s="387" t="s">
        <v>492</v>
      </c>
      <c r="G85" s="387" t="s">
        <v>71</v>
      </c>
      <c r="H85" s="387" t="s">
        <v>71</v>
      </c>
      <c r="I85" s="387" t="s">
        <v>71</v>
      </c>
      <c r="J85" s="387" t="s">
        <v>493</v>
      </c>
      <c r="K85" s="405"/>
      <c r="L85" s="397" t="s">
        <v>58</v>
      </c>
      <c r="M85" s="387" t="s">
        <v>87</v>
      </c>
      <c r="N85" s="398" t="s">
        <v>80</v>
      </c>
      <c r="O85" s="399" t="b">
        <v>1</v>
      </c>
      <c r="P85" s="399" t="b">
        <v>1</v>
      </c>
      <c r="Q85" s="399" t="b">
        <v>1</v>
      </c>
      <c r="R85" s="399" t="b">
        <v>1</v>
      </c>
    </row>
    <row r="86" ht="32.4" spans="1:18">
      <c r="A86" s="386" t="s">
        <v>494</v>
      </c>
      <c r="B86" s="389" t="s">
        <v>466</v>
      </c>
      <c r="C86" s="389" t="s">
        <v>495</v>
      </c>
      <c r="D86" s="389" t="s">
        <v>496</v>
      </c>
      <c r="E86" s="390"/>
      <c r="F86" s="387" t="s">
        <v>497</v>
      </c>
      <c r="G86" s="387" t="s">
        <v>71</v>
      </c>
      <c r="H86" s="387" t="s">
        <v>78</v>
      </c>
      <c r="I86" s="387" t="s">
        <v>55</v>
      </c>
      <c r="J86" s="387" t="s">
        <v>498</v>
      </c>
      <c r="K86" s="405"/>
      <c r="L86" s="397" t="s">
        <v>58</v>
      </c>
      <c r="M86" s="387" t="s">
        <v>87</v>
      </c>
      <c r="N86" s="398" t="s">
        <v>472</v>
      </c>
      <c r="O86" s="399" t="b">
        <v>1</v>
      </c>
      <c r="P86" s="399" t="b">
        <v>1</v>
      </c>
      <c r="Q86" s="399" t="b">
        <v>1</v>
      </c>
      <c r="R86" s="399" t="b">
        <v>1</v>
      </c>
    </row>
    <row r="87" ht="43.2" spans="1:18">
      <c r="A87" s="386" t="s">
        <v>499</v>
      </c>
      <c r="B87" s="389" t="s">
        <v>466</v>
      </c>
      <c r="C87" s="389" t="s">
        <v>500</v>
      </c>
      <c r="D87" s="389" t="s">
        <v>501</v>
      </c>
      <c r="E87" s="387" t="s">
        <v>502</v>
      </c>
      <c r="F87" s="387" t="s">
        <v>503</v>
      </c>
      <c r="G87" s="387" t="s">
        <v>71</v>
      </c>
      <c r="H87" s="387" t="s">
        <v>71</v>
      </c>
      <c r="I87" s="387" t="s">
        <v>71</v>
      </c>
      <c r="J87" s="387" t="s">
        <v>504</v>
      </c>
      <c r="K87" s="405"/>
      <c r="L87" s="397" t="s">
        <v>58</v>
      </c>
      <c r="M87" s="387" t="s">
        <v>87</v>
      </c>
      <c r="N87" s="398" t="s">
        <v>472</v>
      </c>
      <c r="O87" s="399" t="b">
        <v>1</v>
      </c>
      <c r="P87" s="399" t="b">
        <v>1</v>
      </c>
      <c r="Q87" s="399" t="b">
        <v>1</v>
      </c>
      <c r="R87" s="399" t="b">
        <v>1</v>
      </c>
    </row>
    <row r="88" ht="216" spans="1:18">
      <c r="A88" s="386" t="s">
        <v>505</v>
      </c>
      <c r="B88" s="389" t="s">
        <v>466</v>
      </c>
      <c r="C88" s="387" t="s">
        <v>506</v>
      </c>
      <c r="D88" s="387" t="s">
        <v>507</v>
      </c>
      <c r="E88" s="388"/>
      <c r="F88" s="387" t="s">
        <v>508</v>
      </c>
      <c r="G88" s="387" t="s">
        <v>71</v>
      </c>
      <c r="H88" s="387" t="s">
        <v>71</v>
      </c>
      <c r="I88" s="387" t="s">
        <v>71</v>
      </c>
      <c r="J88" s="387" t="s">
        <v>509</v>
      </c>
      <c r="K88" s="396" t="s">
        <v>510</v>
      </c>
      <c r="L88" s="397" t="s">
        <v>58</v>
      </c>
      <c r="M88" s="387" t="s">
        <v>87</v>
      </c>
      <c r="N88" s="398" t="s">
        <v>472</v>
      </c>
      <c r="O88" s="399" t="b">
        <v>1</v>
      </c>
      <c r="P88" s="399" t="b">
        <v>1</v>
      </c>
      <c r="Q88" s="399" t="b">
        <v>1</v>
      </c>
      <c r="R88" s="399" t="b">
        <v>1</v>
      </c>
    </row>
    <row r="89" ht="32.4" spans="1:18">
      <c r="A89" s="386" t="s">
        <v>511</v>
      </c>
      <c r="B89" s="387" t="s">
        <v>512</v>
      </c>
      <c r="C89" s="387" t="s">
        <v>513</v>
      </c>
      <c r="D89" s="387" t="s">
        <v>514</v>
      </c>
      <c r="E89" s="387" t="s">
        <v>515</v>
      </c>
      <c r="F89" s="387" t="s">
        <v>516</v>
      </c>
      <c r="G89" s="387" t="s">
        <v>55</v>
      </c>
      <c r="H89" s="387" t="s">
        <v>55</v>
      </c>
      <c r="I89" s="387" t="s">
        <v>55</v>
      </c>
      <c r="J89" s="387" t="s">
        <v>517</v>
      </c>
      <c r="K89" s="405"/>
      <c r="L89" s="397" t="s">
        <v>66</v>
      </c>
      <c r="M89" s="387" t="s">
        <v>59</v>
      </c>
      <c r="N89" s="398" t="s">
        <v>80</v>
      </c>
      <c r="O89" s="399" t="b">
        <v>1</v>
      </c>
      <c r="P89" s="401"/>
      <c r="Q89" s="399" t="b">
        <v>1</v>
      </c>
      <c r="R89" s="401"/>
    </row>
    <row r="90" ht="32.4" spans="1:18">
      <c r="A90" s="386" t="s">
        <v>511</v>
      </c>
      <c r="B90" s="387" t="s">
        <v>512</v>
      </c>
      <c r="C90" s="387" t="s">
        <v>513</v>
      </c>
      <c r="D90" s="387" t="s">
        <v>518</v>
      </c>
      <c r="E90" s="387" t="s">
        <v>519</v>
      </c>
      <c r="F90" s="387" t="s">
        <v>520</v>
      </c>
      <c r="G90" s="387" t="s">
        <v>55</v>
      </c>
      <c r="H90" s="387" t="s">
        <v>55</v>
      </c>
      <c r="I90" s="387" t="s">
        <v>55</v>
      </c>
      <c r="J90" s="387" t="s">
        <v>521</v>
      </c>
      <c r="K90" s="398" t="s">
        <v>522</v>
      </c>
      <c r="L90" s="397" t="s">
        <v>66</v>
      </c>
      <c r="M90" s="387" t="s">
        <v>59</v>
      </c>
      <c r="N90" s="398" t="s">
        <v>60</v>
      </c>
      <c r="O90" s="399" t="b">
        <v>1</v>
      </c>
      <c r="P90" s="400"/>
      <c r="Q90" s="399" t="b">
        <v>1</v>
      </c>
      <c r="R90" s="400"/>
    </row>
    <row r="91" ht="21.6" spans="1:18">
      <c r="A91" s="386" t="s">
        <v>511</v>
      </c>
      <c r="B91" s="387" t="s">
        <v>512</v>
      </c>
      <c r="C91" s="387" t="s">
        <v>513</v>
      </c>
      <c r="D91" s="387" t="s">
        <v>523</v>
      </c>
      <c r="E91" s="387" t="s">
        <v>174</v>
      </c>
      <c r="F91" s="387" t="s">
        <v>524</v>
      </c>
      <c r="G91" s="387" t="s">
        <v>55</v>
      </c>
      <c r="H91" s="387" t="s">
        <v>55</v>
      </c>
      <c r="I91" s="387" t="s">
        <v>55</v>
      </c>
      <c r="J91" s="387" t="s">
        <v>525</v>
      </c>
      <c r="K91" s="405"/>
      <c r="L91" s="397" t="s">
        <v>66</v>
      </c>
      <c r="M91" s="387" t="s">
        <v>59</v>
      </c>
      <c r="N91" s="398" t="s">
        <v>80</v>
      </c>
      <c r="O91" s="399" t="b">
        <v>1</v>
      </c>
      <c r="P91" s="399" t="b">
        <v>1</v>
      </c>
      <c r="Q91" s="399" t="b">
        <v>1</v>
      </c>
      <c r="R91" s="400"/>
    </row>
    <row r="92" ht="43.2" spans="1:18">
      <c r="A92" s="386" t="s">
        <v>526</v>
      </c>
      <c r="B92" s="387" t="s">
        <v>512</v>
      </c>
      <c r="C92" s="387" t="s">
        <v>527</v>
      </c>
      <c r="D92" s="387" t="s">
        <v>528</v>
      </c>
      <c r="E92" s="389" t="s">
        <v>529</v>
      </c>
      <c r="F92" s="387" t="s">
        <v>530</v>
      </c>
      <c r="G92" s="387" t="s">
        <v>55</v>
      </c>
      <c r="H92" s="387" t="s">
        <v>55</v>
      </c>
      <c r="I92" s="387" t="s">
        <v>55</v>
      </c>
      <c r="J92" s="387" t="s">
        <v>531</v>
      </c>
      <c r="K92" s="398" t="s">
        <v>532</v>
      </c>
      <c r="L92" s="397" t="s">
        <v>58</v>
      </c>
      <c r="M92" s="387" t="s">
        <v>87</v>
      </c>
      <c r="N92" s="398" t="s">
        <v>472</v>
      </c>
      <c r="O92" s="399" t="b">
        <v>1</v>
      </c>
      <c r="P92" s="401"/>
      <c r="Q92" s="399" t="b">
        <v>1</v>
      </c>
      <c r="R92" s="401"/>
    </row>
    <row r="93" ht="43.2" spans="1:18">
      <c r="A93" s="386" t="s">
        <v>526</v>
      </c>
      <c r="B93" s="387" t="s">
        <v>512</v>
      </c>
      <c r="C93" s="387" t="s">
        <v>527</v>
      </c>
      <c r="D93" s="387" t="s">
        <v>533</v>
      </c>
      <c r="E93" s="387" t="s">
        <v>534</v>
      </c>
      <c r="F93" s="387" t="s">
        <v>535</v>
      </c>
      <c r="G93" s="387" t="s">
        <v>55</v>
      </c>
      <c r="H93" s="387" t="s">
        <v>55</v>
      </c>
      <c r="I93" s="387" t="s">
        <v>55</v>
      </c>
      <c r="J93" s="387" t="s">
        <v>536</v>
      </c>
      <c r="K93" s="405"/>
      <c r="L93" s="397" t="s">
        <v>58</v>
      </c>
      <c r="M93" s="387" t="s">
        <v>87</v>
      </c>
      <c r="N93" s="398" t="s">
        <v>80</v>
      </c>
      <c r="O93" s="399" t="b">
        <v>1</v>
      </c>
      <c r="P93" s="400"/>
      <c r="Q93" s="399" t="b">
        <v>1</v>
      </c>
      <c r="R93" s="400"/>
    </row>
    <row r="94" ht="64.8" spans="1:18">
      <c r="A94" s="386" t="s">
        <v>526</v>
      </c>
      <c r="B94" s="387" t="s">
        <v>512</v>
      </c>
      <c r="C94" s="387" t="s">
        <v>527</v>
      </c>
      <c r="D94" s="387" t="s">
        <v>537</v>
      </c>
      <c r="E94" s="387" t="s">
        <v>174</v>
      </c>
      <c r="F94" s="387" t="s">
        <v>538</v>
      </c>
      <c r="G94" s="387" t="s">
        <v>55</v>
      </c>
      <c r="H94" s="387" t="s">
        <v>55</v>
      </c>
      <c r="I94" s="387" t="s">
        <v>55</v>
      </c>
      <c r="J94" s="387" t="s">
        <v>539</v>
      </c>
      <c r="K94" s="402" t="s">
        <v>393</v>
      </c>
      <c r="L94" s="397" t="s">
        <v>66</v>
      </c>
      <c r="M94" s="387" t="s">
        <v>59</v>
      </c>
      <c r="N94" s="398" t="s">
        <v>60</v>
      </c>
      <c r="O94" s="399" t="b">
        <v>1</v>
      </c>
      <c r="P94" s="400"/>
      <c r="Q94" s="399" t="b">
        <v>1</v>
      </c>
      <c r="R94" s="400"/>
    </row>
    <row r="95" ht="21.6" spans="1:18">
      <c r="A95" s="386" t="s">
        <v>526</v>
      </c>
      <c r="B95" s="387" t="s">
        <v>512</v>
      </c>
      <c r="C95" s="387" t="s">
        <v>527</v>
      </c>
      <c r="D95" s="387" t="s">
        <v>540</v>
      </c>
      <c r="E95" s="387" t="s">
        <v>519</v>
      </c>
      <c r="F95" s="387" t="s">
        <v>541</v>
      </c>
      <c r="G95" s="387" t="s">
        <v>55</v>
      </c>
      <c r="H95" s="387" t="s">
        <v>55</v>
      </c>
      <c r="I95" s="387" t="s">
        <v>55</v>
      </c>
      <c r="J95" s="387" t="s">
        <v>542</v>
      </c>
      <c r="K95" s="398" t="s">
        <v>543</v>
      </c>
      <c r="L95" s="397" t="s">
        <v>58</v>
      </c>
      <c r="M95" s="387" t="s">
        <v>59</v>
      </c>
      <c r="N95" s="398" t="s">
        <v>60</v>
      </c>
      <c r="O95" s="399" t="b">
        <v>1</v>
      </c>
      <c r="P95" s="400"/>
      <c r="Q95" s="399" t="b">
        <v>1</v>
      </c>
      <c r="R95" s="400"/>
    </row>
    <row r="96" ht="43.2" spans="1:18">
      <c r="A96" s="386" t="s">
        <v>544</v>
      </c>
      <c r="B96" s="387" t="s">
        <v>512</v>
      </c>
      <c r="C96" s="387" t="s">
        <v>545</v>
      </c>
      <c r="D96" s="387" t="s">
        <v>546</v>
      </c>
      <c r="E96" s="387" t="s">
        <v>404</v>
      </c>
      <c r="F96" s="387" t="s">
        <v>547</v>
      </c>
      <c r="G96" s="387" t="s">
        <v>71</v>
      </c>
      <c r="H96" s="387" t="s">
        <v>71</v>
      </c>
      <c r="I96" s="387" t="s">
        <v>71</v>
      </c>
      <c r="J96" s="387" t="s">
        <v>548</v>
      </c>
      <c r="K96" s="405"/>
      <c r="L96" s="397" t="s">
        <v>66</v>
      </c>
      <c r="M96" s="387" t="s">
        <v>59</v>
      </c>
      <c r="N96" s="398" t="s">
        <v>60</v>
      </c>
      <c r="O96" s="400"/>
      <c r="P96" s="399" t="b">
        <v>1</v>
      </c>
      <c r="Q96" s="400"/>
      <c r="R96" s="400"/>
    </row>
    <row r="97" ht="32.4" spans="1:18">
      <c r="A97" s="386" t="s">
        <v>549</v>
      </c>
      <c r="B97" s="387" t="s">
        <v>512</v>
      </c>
      <c r="C97" s="387" t="s">
        <v>550</v>
      </c>
      <c r="D97" s="387" t="s">
        <v>551</v>
      </c>
      <c r="E97" s="387" t="s">
        <v>146</v>
      </c>
      <c r="F97" s="387" t="s">
        <v>552</v>
      </c>
      <c r="G97" s="387" t="s">
        <v>55</v>
      </c>
      <c r="H97" s="387" t="s">
        <v>55</v>
      </c>
      <c r="I97" s="387" t="s">
        <v>55</v>
      </c>
      <c r="J97" s="387" t="s">
        <v>553</v>
      </c>
      <c r="K97" s="398" t="s">
        <v>554</v>
      </c>
      <c r="L97" s="397" t="s">
        <v>66</v>
      </c>
      <c r="M97" s="387" t="s">
        <v>59</v>
      </c>
      <c r="N97" s="398" t="s">
        <v>60</v>
      </c>
      <c r="O97" s="403"/>
      <c r="P97" s="399" t="b">
        <v>1</v>
      </c>
      <c r="Q97" s="400"/>
      <c r="R97" s="400"/>
    </row>
    <row r="98" ht="21.6" spans="1:18">
      <c r="A98" s="386" t="s">
        <v>549</v>
      </c>
      <c r="B98" s="387" t="s">
        <v>512</v>
      </c>
      <c r="C98" s="387" t="s">
        <v>550</v>
      </c>
      <c r="D98" s="387" t="s">
        <v>555</v>
      </c>
      <c r="E98" s="387" t="s">
        <v>404</v>
      </c>
      <c r="F98" s="387" t="s">
        <v>556</v>
      </c>
      <c r="G98" s="387" t="s">
        <v>71</v>
      </c>
      <c r="H98" s="387" t="s">
        <v>71</v>
      </c>
      <c r="I98" s="387" t="s">
        <v>71</v>
      </c>
      <c r="J98" s="387" t="s">
        <v>557</v>
      </c>
      <c r="K98" s="405"/>
      <c r="L98" s="397" t="s">
        <v>66</v>
      </c>
      <c r="M98" s="387" t="s">
        <v>59</v>
      </c>
      <c r="N98" s="398" t="s">
        <v>60</v>
      </c>
      <c r="O98" s="400"/>
      <c r="P98" s="399" t="b">
        <v>1</v>
      </c>
      <c r="Q98" s="400"/>
      <c r="R98" s="400"/>
    </row>
    <row r="99" ht="43.2" spans="1:18">
      <c r="A99" s="386" t="s">
        <v>558</v>
      </c>
      <c r="B99" s="387" t="s">
        <v>512</v>
      </c>
      <c r="C99" s="387" t="s">
        <v>559</v>
      </c>
      <c r="D99" s="387" t="s">
        <v>560</v>
      </c>
      <c r="E99" s="387" t="s">
        <v>561</v>
      </c>
      <c r="F99" s="387" t="s">
        <v>562</v>
      </c>
      <c r="G99" s="387" t="s">
        <v>55</v>
      </c>
      <c r="H99" s="387" t="s">
        <v>55</v>
      </c>
      <c r="I99" s="387" t="s">
        <v>55</v>
      </c>
      <c r="J99" s="387" t="s">
        <v>563</v>
      </c>
      <c r="K99" s="398" t="s">
        <v>564</v>
      </c>
      <c r="L99" s="397" t="s">
        <v>58</v>
      </c>
      <c r="M99" s="387" t="s">
        <v>110</v>
      </c>
      <c r="N99" s="398" t="s">
        <v>60</v>
      </c>
      <c r="O99" s="400"/>
      <c r="P99" s="399" t="b">
        <v>1</v>
      </c>
      <c r="Q99" s="400"/>
      <c r="R99" s="400"/>
    </row>
    <row r="100" ht="43.2" spans="1:18">
      <c r="A100" s="386" t="s">
        <v>565</v>
      </c>
      <c r="B100" s="387" t="s">
        <v>566</v>
      </c>
      <c r="C100" s="387" t="s">
        <v>567</v>
      </c>
      <c r="D100" s="387" t="s">
        <v>568</v>
      </c>
      <c r="E100" s="387" t="s">
        <v>569</v>
      </c>
      <c r="F100" s="387" t="s">
        <v>570</v>
      </c>
      <c r="G100" s="387" t="s">
        <v>55</v>
      </c>
      <c r="H100" s="387" t="s">
        <v>55</v>
      </c>
      <c r="I100" s="387" t="s">
        <v>55</v>
      </c>
      <c r="J100" s="387" t="s">
        <v>571</v>
      </c>
      <c r="K100" s="405"/>
      <c r="L100" s="397" t="s">
        <v>60</v>
      </c>
      <c r="M100" s="387" t="s">
        <v>87</v>
      </c>
      <c r="N100" s="398" t="s">
        <v>80</v>
      </c>
      <c r="O100" s="399" t="b">
        <v>1</v>
      </c>
      <c r="P100" s="400"/>
      <c r="Q100" s="399" t="b">
        <v>1</v>
      </c>
      <c r="R100" s="400"/>
    </row>
    <row r="101" ht="97.2" spans="1:18">
      <c r="A101" s="386" t="s">
        <v>565</v>
      </c>
      <c r="B101" s="387" t="s">
        <v>566</v>
      </c>
      <c r="C101" s="387" t="s">
        <v>567</v>
      </c>
      <c r="D101" s="387" t="s">
        <v>572</v>
      </c>
      <c r="E101" s="387" t="s">
        <v>573</v>
      </c>
      <c r="F101" s="387" t="s">
        <v>574</v>
      </c>
      <c r="G101" s="387" t="s">
        <v>71</v>
      </c>
      <c r="H101" s="387" t="s">
        <v>71</v>
      </c>
      <c r="I101" s="387" t="s">
        <v>71</v>
      </c>
      <c r="J101" s="387" t="s">
        <v>575</v>
      </c>
      <c r="K101" s="396" t="s">
        <v>576</v>
      </c>
      <c r="L101" s="397" t="s">
        <v>60</v>
      </c>
      <c r="M101" s="387" t="s">
        <v>59</v>
      </c>
      <c r="N101" s="398" t="s">
        <v>60</v>
      </c>
      <c r="O101" s="399" t="b">
        <v>1</v>
      </c>
      <c r="P101" s="400"/>
      <c r="Q101" s="399" t="b">
        <v>1</v>
      </c>
      <c r="R101" s="400"/>
    </row>
    <row r="102" ht="32.4" spans="1:18">
      <c r="A102" s="386" t="s">
        <v>577</v>
      </c>
      <c r="B102" s="387" t="s">
        <v>566</v>
      </c>
      <c r="C102" s="387" t="s">
        <v>578</v>
      </c>
      <c r="D102" s="387" t="s">
        <v>579</v>
      </c>
      <c r="E102" s="387" t="s">
        <v>573</v>
      </c>
      <c r="F102" s="387" t="s">
        <v>580</v>
      </c>
      <c r="G102" s="387" t="s">
        <v>55</v>
      </c>
      <c r="H102" s="387" t="s">
        <v>55</v>
      </c>
      <c r="I102" s="387" t="s">
        <v>55</v>
      </c>
      <c r="J102" s="387" t="s">
        <v>581</v>
      </c>
      <c r="K102" s="405"/>
      <c r="L102" s="397" t="s">
        <v>58</v>
      </c>
      <c r="M102" s="387" t="s">
        <v>87</v>
      </c>
      <c r="N102" s="398" t="s">
        <v>59</v>
      </c>
      <c r="O102" s="400"/>
      <c r="P102" s="400"/>
      <c r="Q102" s="399" t="b">
        <v>1</v>
      </c>
      <c r="R102" s="399" t="b">
        <v>1</v>
      </c>
    </row>
    <row r="103" ht="32.4" spans="1:18">
      <c r="A103" s="386" t="s">
        <v>582</v>
      </c>
      <c r="B103" s="387" t="s">
        <v>566</v>
      </c>
      <c r="C103" s="387" t="s">
        <v>583</v>
      </c>
      <c r="D103" s="387" t="s">
        <v>584</v>
      </c>
      <c r="E103" s="387" t="s">
        <v>585</v>
      </c>
      <c r="F103" s="387" t="s">
        <v>586</v>
      </c>
      <c r="G103" s="387" t="s">
        <v>55</v>
      </c>
      <c r="H103" s="387" t="s">
        <v>55</v>
      </c>
      <c r="I103" s="387" t="s">
        <v>55</v>
      </c>
      <c r="J103" s="387" t="s">
        <v>587</v>
      </c>
      <c r="K103" s="405"/>
      <c r="L103" s="397" t="s">
        <v>58</v>
      </c>
      <c r="M103" s="387" t="s">
        <v>59</v>
      </c>
      <c r="N103" s="398" t="s">
        <v>60</v>
      </c>
      <c r="O103" s="400"/>
      <c r="P103" s="399" t="b">
        <v>1</v>
      </c>
      <c r="Q103" s="400"/>
      <c r="R103" s="400"/>
    </row>
    <row r="104" ht="64.8" spans="1:18">
      <c r="A104" s="386" t="s">
        <v>588</v>
      </c>
      <c r="B104" s="387" t="s">
        <v>566</v>
      </c>
      <c r="C104" s="387" t="s">
        <v>589</v>
      </c>
      <c r="D104" s="387" t="s">
        <v>590</v>
      </c>
      <c r="E104" s="387" t="s">
        <v>591</v>
      </c>
      <c r="F104" s="387" t="s">
        <v>592</v>
      </c>
      <c r="G104" s="387" t="s">
        <v>78</v>
      </c>
      <c r="H104" s="387" t="s">
        <v>78</v>
      </c>
      <c r="I104" s="387" t="s">
        <v>78</v>
      </c>
      <c r="J104" s="387" t="s">
        <v>593</v>
      </c>
      <c r="K104" s="396" t="s">
        <v>594</v>
      </c>
      <c r="L104" s="397" t="s">
        <v>58</v>
      </c>
      <c r="M104" s="387" t="s">
        <v>87</v>
      </c>
      <c r="N104" s="398" t="s">
        <v>66</v>
      </c>
      <c r="O104" s="400"/>
      <c r="P104" s="400"/>
      <c r="Q104" s="400"/>
      <c r="R104" s="399" t="b">
        <v>1</v>
      </c>
    </row>
    <row r="105" ht="43.2" spans="1:18">
      <c r="A105" s="386" t="s">
        <v>577</v>
      </c>
      <c r="B105" s="387" t="s">
        <v>566</v>
      </c>
      <c r="C105" s="387" t="s">
        <v>578</v>
      </c>
      <c r="D105" s="387" t="s">
        <v>595</v>
      </c>
      <c r="E105" s="387" t="s">
        <v>404</v>
      </c>
      <c r="F105" s="387" t="s">
        <v>596</v>
      </c>
      <c r="G105" s="387" t="s">
        <v>55</v>
      </c>
      <c r="H105" s="387" t="s">
        <v>55</v>
      </c>
      <c r="I105" s="387" t="s">
        <v>55</v>
      </c>
      <c r="J105" s="387" t="s">
        <v>597</v>
      </c>
      <c r="K105" s="398" t="s">
        <v>598</v>
      </c>
      <c r="L105" s="397" t="s">
        <v>58</v>
      </c>
      <c r="M105" s="387" t="s">
        <v>59</v>
      </c>
      <c r="N105" s="398" t="s">
        <v>80</v>
      </c>
      <c r="O105" s="400"/>
      <c r="P105" s="399" t="b">
        <v>1</v>
      </c>
      <c r="Q105" s="399" t="b">
        <v>1</v>
      </c>
      <c r="R105" s="400"/>
    </row>
    <row r="106" ht="32.4" spans="1:18">
      <c r="A106" s="386" t="s">
        <v>577</v>
      </c>
      <c r="B106" s="387" t="s">
        <v>566</v>
      </c>
      <c r="C106" s="387" t="s">
        <v>578</v>
      </c>
      <c r="D106" s="387" t="s">
        <v>599</v>
      </c>
      <c r="E106" s="388"/>
      <c r="F106" s="387" t="s">
        <v>600</v>
      </c>
      <c r="G106" s="387" t="s">
        <v>55</v>
      </c>
      <c r="H106" s="387" t="s">
        <v>55</v>
      </c>
      <c r="I106" s="387" t="s">
        <v>55</v>
      </c>
      <c r="J106" s="388"/>
      <c r="K106" s="405"/>
      <c r="L106" s="397" t="s">
        <v>58</v>
      </c>
      <c r="M106" s="387" t="s">
        <v>87</v>
      </c>
      <c r="N106" s="398" t="s">
        <v>60</v>
      </c>
      <c r="O106" s="400"/>
      <c r="P106" s="399" t="b">
        <v>1</v>
      </c>
      <c r="Q106" s="400"/>
      <c r="R106" s="400"/>
    </row>
    <row r="107" ht="32.4" spans="1:18">
      <c r="A107" s="386" t="s">
        <v>582</v>
      </c>
      <c r="B107" s="387" t="s">
        <v>566</v>
      </c>
      <c r="C107" s="387" t="s">
        <v>583</v>
      </c>
      <c r="D107" s="387" t="s">
        <v>601</v>
      </c>
      <c r="E107" s="387" t="s">
        <v>169</v>
      </c>
      <c r="F107" s="387" t="s">
        <v>602</v>
      </c>
      <c r="G107" s="387" t="s">
        <v>55</v>
      </c>
      <c r="H107" s="387" t="s">
        <v>55</v>
      </c>
      <c r="I107" s="387" t="s">
        <v>55</v>
      </c>
      <c r="J107" s="388"/>
      <c r="K107" s="405"/>
      <c r="L107" s="397" t="s">
        <v>60</v>
      </c>
      <c r="M107" s="387" t="s">
        <v>59</v>
      </c>
      <c r="N107" s="398" t="s">
        <v>60</v>
      </c>
      <c r="O107" s="400"/>
      <c r="P107" s="399" t="b">
        <v>1</v>
      </c>
      <c r="Q107" s="400"/>
      <c r="R107" s="400"/>
    </row>
    <row r="108" ht="21.6" spans="1:18">
      <c r="A108" s="386" t="s">
        <v>603</v>
      </c>
      <c r="B108" s="387" t="s">
        <v>566</v>
      </c>
      <c r="C108" s="387" t="s">
        <v>583</v>
      </c>
      <c r="D108" s="387" t="s">
        <v>604</v>
      </c>
      <c r="E108" s="388"/>
      <c r="F108" s="387" t="s">
        <v>605</v>
      </c>
      <c r="G108" s="387" t="s">
        <v>55</v>
      </c>
      <c r="H108" s="387" t="s">
        <v>55</v>
      </c>
      <c r="I108" s="387" t="s">
        <v>55</v>
      </c>
      <c r="J108" s="388"/>
      <c r="K108" s="405"/>
      <c r="L108" s="397" t="s">
        <v>58</v>
      </c>
      <c r="M108" s="387" t="s">
        <v>59</v>
      </c>
      <c r="N108" s="398" t="s">
        <v>66</v>
      </c>
      <c r="O108" s="400"/>
      <c r="P108" s="403"/>
      <c r="Q108" s="399" t="b">
        <v>1</v>
      </c>
      <c r="R108" s="400"/>
    </row>
    <row r="109" ht="54" spans="1:18">
      <c r="A109" s="386" t="s">
        <v>606</v>
      </c>
      <c r="B109" s="387" t="s">
        <v>607</v>
      </c>
      <c r="C109" s="387" t="s">
        <v>608</v>
      </c>
      <c r="D109" s="387" t="s">
        <v>609</v>
      </c>
      <c r="E109" s="387" t="s">
        <v>610</v>
      </c>
      <c r="F109" s="387" t="s">
        <v>611</v>
      </c>
      <c r="G109" s="387" t="s">
        <v>55</v>
      </c>
      <c r="H109" s="387" t="s">
        <v>55</v>
      </c>
      <c r="I109" s="387" t="s">
        <v>55</v>
      </c>
      <c r="J109" s="387" t="s">
        <v>612</v>
      </c>
      <c r="K109" s="396" t="s">
        <v>613</v>
      </c>
      <c r="L109" s="397" t="s">
        <v>58</v>
      </c>
      <c r="M109" s="387" t="s">
        <v>87</v>
      </c>
      <c r="N109" s="398" t="s">
        <v>60</v>
      </c>
      <c r="O109" s="403"/>
      <c r="P109" s="399" t="b">
        <v>1</v>
      </c>
      <c r="Q109" s="400"/>
      <c r="R109" s="400"/>
    </row>
    <row r="110" ht="64.8" spans="1:18">
      <c r="A110" s="386" t="s">
        <v>614</v>
      </c>
      <c r="B110" s="387" t="s">
        <v>615</v>
      </c>
      <c r="C110" s="387" t="s">
        <v>616</v>
      </c>
      <c r="D110" s="387" t="s">
        <v>617</v>
      </c>
      <c r="E110" s="387" t="s">
        <v>137</v>
      </c>
      <c r="F110" s="387" t="s">
        <v>618</v>
      </c>
      <c r="G110" s="387" t="s">
        <v>55</v>
      </c>
      <c r="H110" s="387" t="s">
        <v>55</v>
      </c>
      <c r="I110" s="387" t="s">
        <v>55</v>
      </c>
      <c r="J110" s="387" t="s">
        <v>619</v>
      </c>
      <c r="K110" s="398" t="s">
        <v>620</v>
      </c>
      <c r="L110" s="397" t="s">
        <v>58</v>
      </c>
      <c r="M110" s="387" t="s">
        <v>59</v>
      </c>
      <c r="N110" s="398" t="s">
        <v>60</v>
      </c>
      <c r="O110" s="400"/>
      <c r="P110" s="399" t="b">
        <v>1</v>
      </c>
      <c r="Q110" s="400"/>
      <c r="R110" s="400"/>
    </row>
    <row r="111" ht="32.4" spans="1:18">
      <c r="A111" s="386" t="s">
        <v>614</v>
      </c>
      <c r="B111" s="387" t="s">
        <v>615</v>
      </c>
      <c r="C111" s="387" t="s">
        <v>616</v>
      </c>
      <c r="D111" s="387" t="s">
        <v>621</v>
      </c>
      <c r="E111" s="389" t="s">
        <v>337</v>
      </c>
      <c r="F111" s="387" t="s">
        <v>622</v>
      </c>
      <c r="G111" s="387" t="s">
        <v>55</v>
      </c>
      <c r="H111" s="387" t="s">
        <v>55</v>
      </c>
      <c r="I111" s="387" t="s">
        <v>55</v>
      </c>
      <c r="J111" s="387" t="s">
        <v>623</v>
      </c>
      <c r="K111" s="405"/>
      <c r="L111" s="397" t="s">
        <v>58</v>
      </c>
      <c r="M111" s="387" t="s">
        <v>59</v>
      </c>
      <c r="N111" s="398" t="s">
        <v>60</v>
      </c>
      <c r="O111" s="399" t="b">
        <v>1</v>
      </c>
      <c r="P111" s="400"/>
      <c r="Q111" s="399" t="b">
        <v>1</v>
      </c>
      <c r="R111" s="400"/>
    </row>
    <row r="112" ht="54" spans="1:18">
      <c r="A112" s="386" t="s">
        <v>624</v>
      </c>
      <c r="B112" s="387" t="s">
        <v>615</v>
      </c>
      <c r="C112" s="387" t="s">
        <v>625</v>
      </c>
      <c r="D112" s="387" t="s">
        <v>626</v>
      </c>
      <c r="E112" s="387" t="s">
        <v>627</v>
      </c>
      <c r="F112" s="387" t="s">
        <v>628</v>
      </c>
      <c r="G112" s="387" t="s">
        <v>55</v>
      </c>
      <c r="H112" s="387" t="s">
        <v>55</v>
      </c>
      <c r="I112" s="387" t="s">
        <v>55</v>
      </c>
      <c r="J112" s="387" t="s">
        <v>629</v>
      </c>
      <c r="K112" s="396" t="s">
        <v>630</v>
      </c>
      <c r="L112" s="397" t="s">
        <v>58</v>
      </c>
      <c r="M112" s="387" t="s">
        <v>87</v>
      </c>
      <c r="N112" s="398" t="s">
        <v>472</v>
      </c>
      <c r="O112" s="399" t="b">
        <v>1</v>
      </c>
      <c r="P112" s="399" t="b">
        <v>1</v>
      </c>
      <c r="Q112" s="399" t="b">
        <v>1</v>
      </c>
      <c r="R112" s="399" t="b">
        <v>1</v>
      </c>
    </row>
    <row r="113" ht="97.2" spans="1:18">
      <c r="A113" s="386" t="s">
        <v>631</v>
      </c>
      <c r="B113" s="387" t="s">
        <v>615</v>
      </c>
      <c r="C113" s="387" t="s">
        <v>632</v>
      </c>
      <c r="D113" s="387" t="s">
        <v>633</v>
      </c>
      <c r="E113" s="387" t="s">
        <v>634</v>
      </c>
      <c r="F113" s="387" t="s">
        <v>635</v>
      </c>
      <c r="G113" s="387" t="s">
        <v>55</v>
      </c>
      <c r="H113" s="387" t="s">
        <v>55</v>
      </c>
      <c r="I113" s="387" t="s">
        <v>55</v>
      </c>
      <c r="J113" s="387" t="s">
        <v>636</v>
      </c>
      <c r="K113" s="396" t="s">
        <v>637</v>
      </c>
      <c r="L113" s="397" t="s">
        <v>58</v>
      </c>
      <c r="M113" s="387" t="s">
        <v>87</v>
      </c>
      <c r="N113" s="398" t="s">
        <v>80</v>
      </c>
      <c r="O113" s="399" t="b">
        <v>1</v>
      </c>
      <c r="P113" s="400"/>
      <c r="Q113" s="399" t="b">
        <v>1</v>
      </c>
      <c r="R113" s="400"/>
    </row>
    <row r="114" ht="183.6" spans="1:18">
      <c r="A114" s="386" t="s">
        <v>638</v>
      </c>
      <c r="B114" s="387" t="s">
        <v>639</v>
      </c>
      <c r="C114" s="387" t="s">
        <v>640</v>
      </c>
      <c r="D114" s="387" t="s">
        <v>641</v>
      </c>
      <c r="E114" s="387" t="s">
        <v>281</v>
      </c>
      <c r="F114" s="387" t="s">
        <v>642</v>
      </c>
      <c r="G114" s="387" t="s">
        <v>71</v>
      </c>
      <c r="H114" s="387" t="s">
        <v>71</v>
      </c>
      <c r="I114" s="387" t="s">
        <v>71</v>
      </c>
      <c r="J114" s="387" t="s">
        <v>643</v>
      </c>
      <c r="K114" s="396" t="s">
        <v>644</v>
      </c>
      <c r="L114" s="397" t="s">
        <v>58</v>
      </c>
      <c r="M114" s="387" t="s">
        <v>87</v>
      </c>
      <c r="N114" s="398" t="s">
        <v>472</v>
      </c>
      <c r="O114" s="399" t="b">
        <v>1</v>
      </c>
      <c r="P114" s="399" t="b">
        <v>1</v>
      </c>
      <c r="Q114" s="399" t="b">
        <v>1</v>
      </c>
      <c r="R114" s="399" t="b">
        <v>1</v>
      </c>
    </row>
    <row r="115" ht="129.6" spans="1:18">
      <c r="A115" s="386" t="s">
        <v>645</v>
      </c>
      <c r="B115" s="387" t="s">
        <v>639</v>
      </c>
      <c r="C115" s="387" t="s">
        <v>646</v>
      </c>
      <c r="D115" s="387" t="s">
        <v>647</v>
      </c>
      <c r="E115" s="387" t="s">
        <v>648</v>
      </c>
      <c r="F115" s="387" t="s">
        <v>649</v>
      </c>
      <c r="G115" s="387" t="s">
        <v>71</v>
      </c>
      <c r="H115" s="387" t="s">
        <v>71</v>
      </c>
      <c r="I115" s="387" t="s">
        <v>71</v>
      </c>
      <c r="J115" s="387" t="s">
        <v>650</v>
      </c>
      <c r="K115" s="398" t="s">
        <v>651</v>
      </c>
      <c r="L115" s="397" t="s">
        <v>58</v>
      </c>
      <c r="M115" s="387" t="s">
        <v>87</v>
      </c>
      <c r="N115" s="398" t="s">
        <v>472</v>
      </c>
      <c r="O115" s="399" t="b">
        <v>1</v>
      </c>
      <c r="P115" s="399" t="b">
        <v>1</v>
      </c>
      <c r="Q115" s="399" t="b">
        <v>1</v>
      </c>
      <c r="R115" s="399" t="b">
        <v>1</v>
      </c>
    </row>
    <row r="116" ht="118.8" spans="1:18">
      <c r="A116" s="386" t="s">
        <v>652</v>
      </c>
      <c r="B116" s="387" t="s">
        <v>639</v>
      </c>
      <c r="C116" s="387" t="s">
        <v>653</v>
      </c>
      <c r="D116" s="387" t="s">
        <v>654</v>
      </c>
      <c r="E116" s="387" t="s">
        <v>83</v>
      </c>
      <c r="F116" s="387" t="s">
        <v>655</v>
      </c>
      <c r="G116" s="387" t="s">
        <v>55</v>
      </c>
      <c r="H116" s="387" t="s">
        <v>55</v>
      </c>
      <c r="I116" s="387" t="s">
        <v>55</v>
      </c>
      <c r="J116" s="387" t="s">
        <v>656</v>
      </c>
      <c r="K116" s="398" t="s">
        <v>657</v>
      </c>
      <c r="L116" s="397" t="s">
        <v>58</v>
      </c>
      <c r="M116" s="387" t="s">
        <v>59</v>
      </c>
      <c r="N116" s="398" t="s">
        <v>472</v>
      </c>
      <c r="O116" s="399" t="b">
        <v>1</v>
      </c>
      <c r="P116" s="399" t="b">
        <v>1</v>
      </c>
      <c r="Q116" s="399" t="b">
        <v>1</v>
      </c>
      <c r="R116" s="399" t="b">
        <v>1</v>
      </c>
    </row>
    <row r="117" ht="32.4" spans="1:18">
      <c r="A117" s="386" t="s">
        <v>658</v>
      </c>
      <c r="B117" s="387" t="s">
        <v>659</v>
      </c>
      <c r="C117" s="387" t="s">
        <v>660</v>
      </c>
      <c r="D117" s="387" t="s">
        <v>661</v>
      </c>
      <c r="E117" s="388"/>
      <c r="F117" s="387" t="s">
        <v>662</v>
      </c>
      <c r="G117" s="387" t="s">
        <v>78</v>
      </c>
      <c r="H117" s="387" t="s">
        <v>71</v>
      </c>
      <c r="I117" s="387" t="s">
        <v>71</v>
      </c>
      <c r="J117" s="387" t="s">
        <v>663</v>
      </c>
      <c r="K117" s="398" t="s">
        <v>664</v>
      </c>
      <c r="L117" s="397" t="s">
        <v>58</v>
      </c>
      <c r="M117" s="387" t="s">
        <v>87</v>
      </c>
      <c r="N117" s="398" t="s">
        <v>80</v>
      </c>
      <c r="O117" s="399" t="b">
        <v>1</v>
      </c>
      <c r="P117" s="400"/>
      <c r="Q117" s="400"/>
      <c r="R117" s="400"/>
    </row>
    <row r="118" ht="64.8" spans="1:18">
      <c r="A118" s="386" t="s">
        <v>658</v>
      </c>
      <c r="B118" s="387" t="s">
        <v>659</v>
      </c>
      <c r="C118" s="387" t="s">
        <v>660</v>
      </c>
      <c r="D118" s="387" t="s">
        <v>665</v>
      </c>
      <c r="E118" s="388"/>
      <c r="F118" s="387" t="s">
        <v>666</v>
      </c>
      <c r="G118" s="387" t="s">
        <v>78</v>
      </c>
      <c r="H118" s="387" t="s">
        <v>71</v>
      </c>
      <c r="I118" s="387" t="s">
        <v>71</v>
      </c>
      <c r="J118" s="387" t="s">
        <v>667</v>
      </c>
      <c r="K118" s="398" t="s">
        <v>668</v>
      </c>
      <c r="L118" s="397" t="s">
        <v>66</v>
      </c>
      <c r="M118" s="387" t="s">
        <v>59</v>
      </c>
      <c r="N118" s="398" t="s">
        <v>60</v>
      </c>
      <c r="O118" s="399" t="b">
        <v>1</v>
      </c>
      <c r="P118" s="400"/>
      <c r="Q118" s="400"/>
      <c r="R118" s="400"/>
    </row>
    <row r="119" ht="108" spans="1:18">
      <c r="A119" s="386" t="s">
        <v>658</v>
      </c>
      <c r="B119" s="387" t="s">
        <v>659</v>
      </c>
      <c r="C119" s="387" t="s">
        <v>660</v>
      </c>
      <c r="D119" s="387" t="s">
        <v>669</v>
      </c>
      <c r="E119" s="388"/>
      <c r="F119" s="387" t="s">
        <v>670</v>
      </c>
      <c r="G119" s="387" t="s">
        <v>78</v>
      </c>
      <c r="H119" s="387" t="s">
        <v>71</v>
      </c>
      <c r="I119" s="387" t="s">
        <v>71</v>
      </c>
      <c r="J119" s="387" t="s">
        <v>671</v>
      </c>
      <c r="K119" s="396" t="s">
        <v>672</v>
      </c>
      <c r="L119" s="397" t="s">
        <v>66</v>
      </c>
      <c r="M119" s="387" t="s">
        <v>59</v>
      </c>
      <c r="N119" s="398" t="s">
        <v>60</v>
      </c>
      <c r="O119" s="399" t="b">
        <v>1</v>
      </c>
      <c r="P119" s="400"/>
      <c r="Q119" s="400"/>
      <c r="R119" s="400"/>
    </row>
    <row r="120" ht="64.8" spans="1:18">
      <c r="A120" s="386" t="s">
        <v>673</v>
      </c>
      <c r="B120" s="387" t="s">
        <v>659</v>
      </c>
      <c r="C120" s="387" t="s">
        <v>674</v>
      </c>
      <c r="D120" s="387" t="s">
        <v>675</v>
      </c>
      <c r="E120" s="387" t="s">
        <v>676</v>
      </c>
      <c r="F120" s="387" t="s">
        <v>677</v>
      </c>
      <c r="G120" s="387" t="s">
        <v>55</v>
      </c>
      <c r="H120" s="387" t="s">
        <v>55</v>
      </c>
      <c r="I120" s="387" t="s">
        <v>55</v>
      </c>
      <c r="J120" s="387" t="s">
        <v>678</v>
      </c>
      <c r="K120" s="398" t="s">
        <v>679</v>
      </c>
      <c r="L120" s="397" t="s">
        <v>58</v>
      </c>
      <c r="M120" s="387" t="s">
        <v>59</v>
      </c>
      <c r="N120" s="398" t="s">
        <v>60</v>
      </c>
      <c r="O120" s="399" t="b">
        <v>1</v>
      </c>
      <c r="P120" s="400"/>
      <c r="Q120" s="400"/>
      <c r="R120" s="400"/>
    </row>
    <row r="121" ht="21.6" spans="1:18">
      <c r="A121" s="386" t="s">
        <v>658</v>
      </c>
      <c r="B121" s="387" t="s">
        <v>659</v>
      </c>
      <c r="C121" s="387" t="s">
        <v>660</v>
      </c>
      <c r="D121" s="387" t="s">
        <v>680</v>
      </c>
      <c r="E121" s="387" t="s">
        <v>174</v>
      </c>
      <c r="F121" s="387" t="s">
        <v>681</v>
      </c>
      <c r="G121" s="387" t="s">
        <v>55</v>
      </c>
      <c r="H121" s="387" t="s">
        <v>55</v>
      </c>
      <c r="I121" s="387" t="s">
        <v>55</v>
      </c>
      <c r="J121" s="387" t="s">
        <v>682</v>
      </c>
      <c r="K121" s="405"/>
      <c r="L121" s="397" t="s">
        <v>66</v>
      </c>
      <c r="M121" s="387" t="s">
        <v>59</v>
      </c>
      <c r="N121" s="398" t="s">
        <v>60</v>
      </c>
      <c r="O121" s="399" t="b">
        <v>1</v>
      </c>
      <c r="P121" s="400"/>
      <c r="Q121" s="400"/>
      <c r="R121" s="400"/>
    </row>
    <row r="122" ht="21.6" spans="1:18">
      <c r="A122" s="386" t="s">
        <v>658</v>
      </c>
      <c r="B122" s="387" t="s">
        <v>659</v>
      </c>
      <c r="C122" s="387" t="s">
        <v>660</v>
      </c>
      <c r="D122" s="387" t="s">
        <v>683</v>
      </c>
      <c r="E122" s="387" t="s">
        <v>684</v>
      </c>
      <c r="F122" s="387" t="s">
        <v>685</v>
      </c>
      <c r="G122" s="387" t="s">
        <v>78</v>
      </c>
      <c r="H122" s="387" t="s">
        <v>71</v>
      </c>
      <c r="I122" s="387" t="s">
        <v>71</v>
      </c>
      <c r="J122" s="387" t="s">
        <v>686</v>
      </c>
      <c r="K122" s="398" t="s">
        <v>687</v>
      </c>
      <c r="L122" s="397" t="s">
        <v>58</v>
      </c>
      <c r="M122" s="387" t="s">
        <v>87</v>
      </c>
      <c r="N122" s="398" t="s">
        <v>60</v>
      </c>
      <c r="O122" s="399" t="b">
        <v>1</v>
      </c>
      <c r="P122" s="399" t="b">
        <v>1</v>
      </c>
      <c r="Q122" s="400"/>
      <c r="R122" s="400"/>
    </row>
    <row r="123" ht="32.4" spans="1:18">
      <c r="A123" s="386" t="s">
        <v>658</v>
      </c>
      <c r="B123" s="387" t="s">
        <v>659</v>
      </c>
      <c r="C123" s="387" t="s">
        <v>660</v>
      </c>
      <c r="D123" s="387" t="s">
        <v>688</v>
      </c>
      <c r="E123" s="388"/>
      <c r="F123" s="387" t="s">
        <v>689</v>
      </c>
      <c r="G123" s="387" t="s">
        <v>78</v>
      </c>
      <c r="H123" s="387" t="s">
        <v>71</v>
      </c>
      <c r="I123" s="387" t="s">
        <v>71</v>
      </c>
      <c r="J123" s="387" t="s">
        <v>690</v>
      </c>
      <c r="K123" s="406" t="s">
        <v>691</v>
      </c>
      <c r="L123" s="397" t="s">
        <v>66</v>
      </c>
      <c r="M123" s="387" t="s">
        <v>110</v>
      </c>
      <c r="N123" s="398" t="s">
        <v>60</v>
      </c>
      <c r="O123" s="399" t="b">
        <v>1</v>
      </c>
      <c r="P123" s="400"/>
      <c r="Q123" s="400"/>
      <c r="R123" s="400"/>
    </row>
    <row r="124" ht="54" spans="1:18">
      <c r="A124" s="386" t="s">
        <v>658</v>
      </c>
      <c r="B124" s="387" t="s">
        <v>659</v>
      </c>
      <c r="C124" s="387" t="s">
        <v>660</v>
      </c>
      <c r="D124" s="387" t="s">
        <v>692</v>
      </c>
      <c r="E124" s="388"/>
      <c r="F124" s="387" t="s">
        <v>693</v>
      </c>
      <c r="G124" s="387" t="s">
        <v>78</v>
      </c>
      <c r="H124" s="387" t="s">
        <v>71</v>
      </c>
      <c r="I124" s="387" t="s">
        <v>71</v>
      </c>
      <c r="J124" s="387" t="s">
        <v>694</v>
      </c>
      <c r="K124" s="398" t="s">
        <v>695</v>
      </c>
      <c r="L124" s="397" t="s">
        <v>58</v>
      </c>
      <c r="M124" s="387" t="s">
        <v>110</v>
      </c>
      <c r="N124" s="398" t="s">
        <v>80</v>
      </c>
      <c r="O124" s="399" t="b">
        <v>1</v>
      </c>
      <c r="P124" s="400"/>
      <c r="Q124" s="400"/>
      <c r="R124" s="400"/>
    </row>
    <row r="125" ht="75.6" spans="1:18">
      <c r="A125" s="386" t="s">
        <v>696</v>
      </c>
      <c r="B125" s="387" t="s">
        <v>697</v>
      </c>
      <c r="C125" s="387" t="s">
        <v>698</v>
      </c>
      <c r="D125" s="387" t="s">
        <v>699</v>
      </c>
      <c r="E125" s="387" t="s">
        <v>375</v>
      </c>
      <c r="F125" s="387" t="s">
        <v>700</v>
      </c>
      <c r="G125" s="387" t="s">
        <v>71</v>
      </c>
      <c r="H125" s="387" t="s">
        <v>55</v>
      </c>
      <c r="I125" s="387" t="s">
        <v>55</v>
      </c>
      <c r="J125" s="387" t="s">
        <v>701</v>
      </c>
      <c r="K125" s="404" t="s">
        <v>702</v>
      </c>
      <c r="L125" s="397" t="s">
        <v>58</v>
      </c>
      <c r="M125" s="387" t="s">
        <v>87</v>
      </c>
      <c r="N125" s="398" t="s">
        <v>60</v>
      </c>
      <c r="O125" s="400"/>
      <c r="P125" s="399" t="b">
        <v>1</v>
      </c>
      <c r="Q125" s="400"/>
      <c r="R125" s="399" t="b">
        <v>1</v>
      </c>
    </row>
    <row r="126" ht="118.8" spans="1:18">
      <c r="A126" s="386" t="s">
        <v>703</v>
      </c>
      <c r="B126" s="387" t="s">
        <v>697</v>
      </c>
      <c r="C126" s="387" t="s">
        <v>704</v>
      </c>
      <c r="D126" s="387" t="s">
        <v>705</v>
      </c>
      <c r="E126" s="387" t="s">
        <v>706</v>
      </c>
      <c r="F126" s="387" t="s">
        <v>707</v>
      </c>
      <c r="G126" s="387" t="s">
        <v>78</v>
      </c>
      <c r="H126" s="387" t="s">
        <v>78</v>
      </c>
      <c r="I126" s="387" t="s">
        <v>78</v>
      </c>
      <c r="J126" s="387" t="s">
        <v>708</v>
      </c>
      <c r="K126" s="404" t="s">
        <v>709</v>
      </c>
      <c r="L126" s="397" t="s">
        <v>58</v>
      </c>
      <c r="M126" s="387" t="s">
        <v>87</v>
      </c>
      <c r="N126" s="398" t="s">
        <v>80</v>
      </c>
      <c r="O126" s="399" t="b">
        <v>1</v>
      </c>
      <c r="P126" s="400"/>
      <c r="Q126" s="399" t="b">
        <v>1</v>
      </c>
      <c r="R126" s="400"/>
    </row>
    <row r="127" ht="172.8" spans="1:18">
      <c r="A127" s="386" t="s">
        <v>696</v>
      </c>
      <c r="B127" s="387" t="s">
        <v>697</v>
      </c>
      <c r="C127" s="387" t="s">
        <v>698</v>
      </c>
      <c r="D127" s="387" t="s">
        <v>710</v>
      </c>
      <c r="E127" s="390"/>
      <c r="F127" s="387" t="s">
        <v>711</v>
      </c>
      <c r="G127" s="387" t="s">
        <v>78</v>
      </c>
      <c r="H127" s="387" t="s">
        <v>78</v>
      </c>
      <c r="I127" s="387" t="s">
        <v>78</v>
      </c>
      <c r="J127" s="387" t="s">
        <v>712</v>
      </c>
      <c r="K127" s="404" t="s">
        <v>713</v>
      </c>
      <c r="L127" s="397" t="s">
        <v>58</v>
      </c>
      <c r="M127" s="387" t="s">
        <v>87</v>
      </c>
      <c r="N127" s="398" t="s">
        <v>80</v>
      </c>
      <c r="O127" s="399" t="b">
        <v>1</v>
      </c>
      <c r="P127" s="400"/>
      <c r="Q127" s="408"/>
      <c r="R127" s="400"/>
    </row>
    <row r="128" ht="129.6" spans="1:18">
      <c r="A128" s="386" t="s">
        <v>703</v>
      </c>
      <c r="B128" s="387" t="s">
        <v>697</v>
      </c>
      <c r="C128" s="387" t="s">
        <v>704</v>
      </c>
      <c r="D128" s="387" t="s">
        <v>714</v>
      </c>
      <c r="E128" s="387" t="s">
        <v>715</v>
      </c>
      <c r="F128" s="387" t="s">
        <v>716</v>
      </c>
      <c r="G128" s="387" t="s">
        <v>55</v>
      </c>
      <c r="H128" s="387" t="s">
        <v>55</v>
      </c>
      <c r="I128" s="387" t="s">
        <v>55</v>
      </c>
      <c r="J128" s="387" t="s">
        <v>717</v>
      </c>
      <c r="K128" s="396" t="s">
        <v>718</v>
      </c>
      <c r="L128" s="397" t="s">
        <v>60</v>
      </c>
      <c r="M128" s="387" t="s">
        <v>110</v>
      </c>
      <c r="N128" s="398" t="s">
        <v>80</v>
      </c>
      <c r="O128" s="399" t="b">
        <v>1</v>
      </c>
      <c r="P128" s="400"/>
      <c r="Q128" s="399" t="b">
        <v>1</v>
      </c>
      <c r="R128" s="400"/>
    </row>
    <row r="129" ht="194.4" spans="1:18">
      <c r="A129" s="386" t="s">
        <v>719</v>
      </c>
      <c r="B129" s="387" t="s">
        <v>697</v>
      </c>
      <c r="C129" s="387" t="s">
        <v>720</v>
      </c>
      <c r="D129" s="387" t="s">
        <v>721</v>
      </c>
      <c r="E129" s="387" t="s">
        <v>722</v>
      </c>
      <c r="F129" s="387" t="s">
        <v>723</v>
      </c>
      <c r="G129" s="387" t="s">
        <v>78</v>
      </c>
      <c r="H129" s="387" t="s">
        <v>78</v>
      </c>
      <c r="I129" s="387" t="s">
        <v>78</v>
      </c>
      <c r="J129" s="387" t="s">
        <v>724</v>
      </c>
      <c r="K129" s="441" t="s">
        <v>725</v>
      </c>
      <c r="L129" s="397" t="s">
        <v>58</v>
      </c>
      <c r="M129" s="387" t="s">
        <v>59</v>
      </c>
      <c r="N129" s="398" t="s">
        <v>60</v>
      </c>
      <c r="O129" s="400"/>
      <c r="P129" s="399" t="b">
        <v>1</v>
      </c>
      <c r="Q129" s="400"/>
      <c r="R129" s="399" t="b">
        <v>1</v>
      </c>
    </row>
    <row r="130" ht="108" spans="1:18">
      <c r="A130" s="386" t="s">
        <v>696</v>
      </c>
      <c r="B130" s="387" t="s">
        <v>697</v>
      </c>
      <c r="C130" s="387" t="s">
        <v>698</v>
      </c>
      <c r="D130" s="387" t="s">
        <v>726</v>
      </c>
      <c r="E130" s="387" t="s">
        <v>146</v>
      </c>
      <c r="F130" s="387" t="s">
        <v>727</v>
      </c>
      <c r="G130" s="387" t="s">
        <v>55</v>
      </c>
      <c r="H130" s="387" t="s">
        <v>55</v>
      </c>
      <c r="I130" s="387" t="s">
        <v>55</v>
      </c>
      <c r="J130" s="387" t="s">
        <v>728</v>
      </c>
      <c r="K130" s="404" t="s">
        <v>729</v>
      </c>
      <c r="L130" s="397" t="s">
        <v>58</v>
      </c>
      <c r="M130" s="387" t="s">
        <v>110</v>
      </c>
      <c r="N130" s="398" t="s">
        <v>60</v>
      </c>
      <c r="O130" s="399" t="b">
        <v>1</v>
      </c>
      <c r="P130" s="399" t="b">
        <v>1</v>
      </c>
      <c r="Q130" s="399" t="b">
        <v>1</v>
      </c>
      <c r="R130" s="399" t="b">
        <v>1</v>
      </c>
    </row>
    <row r="131" ht="205.2" spans="1:18">
      <c r="A131" s="386" t="s">
        <v>730</v>
      </c>
      <c r="B131" s="387" t="s">
        <v>731</v>
      </c>
      <c r="C131" s="387" t="s">
        <v>732</v>
      </c>
      <c r="D131" s="387" t="s">
        <v>733</v>
      </c>
      <c r="E131" s="387" t="s">
        <v>734</v>
      </c>
      <c r="F131" s="387" t="s">
        <v>735</v>
      </c>
      <c r="G131" s="387" t="s">
        <v>78</v>
      </c>
      <c r="H131" s="387" t="s">
        <v>78</v>
      </c>
      <c r="I131" s="387" t="s">
        <v>78</v>
      </c>
      <c r="J131" s="387" t="s">
        <v>736</v>
      </c>
      <c r="K131" s="396" t="s">
        <v>737</v>
      </c>
      <c r="L131" s="397" t="s">
        <v>58</v>
      </c>
      <c r="M131" s="387" t="s">
        <v>110</v>
      </c>
      <c r="N131" s="398" t="s">
        <v>60</v>
      </c>
      <c r="O131" s="399" t="b">
        <v>1</v>
      </c>
      <c r="P131" s="399" t="b">
        <v>1</v>
      </c>
      <c r="Q131" s="399" t="b">
        <v>1</v>
      </c>
      <c r="R131" s="399" t="b">
        <v>1</v>
      </c>
    </row>
    <row r="132" ht="64.8" spans="1:18">
      <c r="A132" s="386" t="s">
        <v>738</v>
      </c>
      <c r="B132" s="387" t="s">
        <v>739</v>
      </c>
      <c r="C132" s="387" t="s">
        <v>740</v>
      </c>
      <c r="D132" s="387" t="s">
        <v>741</v>
      </c>
      <c r="E132" s="387" t="s">
        <v>76</v>
      </c>
      <c r="F132" s="387" t="s">
        <v>742</v>
      </c>
      <c r="G132" s="387" t="s">
        <v>55</v>
      </c>
      <c r="H132" s="387" t="s">
        <v>55</v>
      </c>
      <c r="I132" s="387" t="s">
        <v>55</v>
      </c>
      <c r="J132" s="387" t="s">
        <v>743</v>
      </c>
      <c r="K132" s="396" t="s">
        <v>744</v>
      </c>
      <c r="L132" s="397" t="s">
        <v>58</v>
      </c>
      <c r="M132" s="387" t="s">
        <v>87</v>
      </c>
      <c r="N132" s="398" t="s">
        <v>59</v>
      </c>
      <c r="O132" s="399" t="b">
        <v>1</v>
      </c>
      <c r="P132" s="399" t="b">
        <v>1</v>
      </c>
      <c r="Q132" s="399" t="b">
        <v>1</v>
      </c>
      <c r="R132" s="399" t="b">
        <v>1</v>
      </c>
    </row>
    <row r="133" ht="108" spans="1:18">
      <c r="A133" s="386" t="s">
        <v>745</v>
      </c>
      <c r="B133" s="387" t="s">
        <v>739</v>
      </c>
      <c r="C133" s="387" t="s">
        <v>746</v>
      </c>
      <c r="D133" s="387" t="s">
        <v>747</v>
      </c>
      <c r="E133" s="387" t="s">
        <v>132</v>
      </c>
      <c r="F133" s="387" t="s">
        <v>748</v>
      </c>
      <c r="G133" s="387" t="s">
        <v>55</v>
      </c>
      <c r="H133" s="387" t="s">
        <v>55</v>
      </c>
      <c r="I133" s="387" t="s">
        <v>55</v>
      </c>
      <c r="J133" s="387" t="s">
        <v>749</v>
      </c>
      <c r="K133" s="404" t="s">
        <v>750</v>
      </c>
      <c r="L133" s="397" t="s">
        <v>58</v>
      </c>
      <c r="M133" s="387" t="s">
        <v>59</v>
      </c>
      <c r="N133" s="398" t="s">
        <v>60</v>
      </c>
      <c r="O133" s="400"/>
      <c r="P133" s="399" t="b">
        <v>1</v>
      </c>
      <c r="Q133" s="400"/>
      <c r="R133" s="400"/>
    </row>
    <row r="134" ht="118.8" spans="1:18">
      <c r="A134" s="386" t="s">
        <v>751</v>
      </c>
      <c r="B134" s="387" t="s">
        <v>739</v>
      </c>
      <c r="C134" s="387" t="s">
        <v>752</v>
      </c>
      <c r="D134" s="387" t="s">
        <v>753</v>
      </c>
      <c r="E134" s="387" t="s">
        <v>754</v>
      </c>
      <c r="F134" s="409" t="s">
        <v>755</v>
      </c>
      <c r="G134" s="387" t="s">
        <v>55</v>
      </c>
      <c r="H134" s="387" t="s">
        <v>55</v>
      </c>
      <c r="I134" s="387" t="s">
        <v>55</v>
      </c>
      <c r="J134" s="387" t="s">
        <v>756</v>
      </c>
      <c r="K134" s="396" t="s">
        <v>757</v>
      </c>
      <c r="L134" s="397" t="s">
        <v>66</v>
      </c>
      <c r="M134" s="387" t="s">
        <v>59</v>
      </c>
      <c r="N134" s="398" t="s">
        <v>60</v>
      </c>
      <c r="O134" s="400"/>
      <c r="P134" s="399" t="b">
        <v>1</v>
      </c>
      <c r="Q134" s="400"/>
      <c r="R134" s="400"/>
    </row>
    <row r="135" ht="21.6" spans="1:18">
      <c r="A135" s="386" t="s">
        <v>758</v>
      </c>
      <c r="B135" s="387" t="s">
        <v>739</v>
      </c>
      <c r="C135" s="387" t="s">
        <v>759</v>
      </c>
      <c r="D135" s="387" t="s">
        <v>760</v>
      </c>
      <c r="E135" s="389" t="s">
        <v>761</v>
      </c>
      <c r="F135" s="387" t="s">
        <v>762</v>
      </c>
      <c r="G135" s="387" t="s">
        <v>55</v>
      </c>
      <c r="H135" s="387" t="s">
        <v>55</v>
      </c>
      <c r="I135" s="387" t="s">
        <v>55</v>
      </c>
      <c r="J135" s="387" t="s">
        <v>763</v>
      </c>
      <c r="K135" s="442"/>
      <c r="L135" s="397" t="s">
        <v>58</v>
      </c>
      <c r="M135" s="387" t="s">
        <v>59</v>
      </c>
      <c r="N135" s="398" t="s">
        <v>60</v>
      </c>
      <c r="O135" s="401"/>
      <c r="P135" s="399" t="b">
        <v>1</v>
      </c>
      <c r="Q135" s="401"/>
      <c r="R135" s="401"/>
    </row>
    <row r="136" ht="54" spans="1:18">
      <c r="A136" s="386" t="s">
        <v>764</v>
      </c>
      <c r="B136" s="387" t="s">
        <v>765</v>
      </c>
      <c r="C136" s="387" t="s">
        <v>766</v>
      </c>
      <c r="D136" s="387" t="s">
        <v>767</v>
      </c>
      <c r="E136" s="387" t="s">
        <v>404</v>
      </c>
      <c r="F136" s="387" t="s">
        <v>768</v>
      </c>
      <c r="G136" s="387" t="s">
        <v>55</v>
      </c>
      <c r="H136" s="387" t="s">
        <v>55</v>
      </c>
      <c r="I136" s="387" t="s">
        <v>55</v>
      </c>
      <c r="J136" s="387" t="s">
        <v>769</v>
      </c>
      <c r="K136" s="396" t="s">
        <v>770</v>
      </c>
      <c r="L136" s="397" t="s">
        <v>58</v>
      </c>
      <c r="M136" s="387" t="s">
        <v>87</v>
      </c>
      <c r="N136" s="398" t="s">
        <v>80</v>
      </c>
      <c r="O136" s="399" t="b">
        <v>1</v>
      </c>
      <c r="P136" s="400"/>
      <c r="Q136" s="399" t="b">
        <v>1</v>
      </c>
      <c r="R136" s="400"/>
    </row>
    <row r="137" ht="86.4" spans="1:18">
      <c r="A137" s="386" t="s">
        <v>764</v>
      </c>
      <c r="B137" s="387" t="s">
        <v>765</v>
      </c>
      <c r="C137" s="387" t="s">
        <v>766</v>
      </c>
      <c r="D137" s="387" t="s">
        <v>771</v>
      </c>
      <c r="E137" s="387" t="s">
        <v>772</v>
      </c>
      <c r="F137" s="387" t="s">
        <v>773</v>
      </c>
      <c r="G137" s="387" t="s">
        <v>55</v>
      </c>
      <c r="H137" s="387" t="s">
        <v>55</v>
      </c>
      <c r="I137" s="387" t="s">
        <v>55</v>
      </c>
      <c r="J137" s="387" t="s">
        <v>774</v>
      </c>
      <c r="K137" s="398" t="s">
        <v>775</v>
      </c>
      <c r="L137" s="397" t="s">
        <v>58</v>
      </c>
      <c r="M137" s="387" t="s">
        <v>110</v>
      </c>
      <c r="N137" s="398" t="s">
        <v>80</v>
      </c>
      <c r="O137" s="399" t="b">
        <v>1</v>
      </c>
      <c r="P137" s="400"/>
      <c r="Q137" s="399" t="b">
        <v>1</v>
      </c>
      <c r="R137" s="400"/>
    </row>
    <row r="138" ht="108" spans="1:18">
      <c r="A138" s="386" t="s">
        <v>776</v>
      </c>
      <c r="B138" s="387" t="s">
        <v>765</v>
      </c>
      <c r="C138" s="387" t="s">
        <v>777</v>
      </c>
      <c r="D138" s="387" t="s">
        <v>778</v>
      </c>
      <c r="E138" s="387" t="s">
        <v>779</v>
      </c>
      <c r="F138" s="387" t="s">
        <v>780</v>
      </c>
      <c r="G138" s="387" t="s">
        <v>55</v>
      </c>
      <c r="H138" s="387" t="s">
        <v>55</v>
      </c>
      <c r="I138" s="387" t="s">
        <v>55</v>
      </c>
      <c r="J138" s="387" t="s">
        <v>781</v>
      </c>
      <c r="K138" s="396" t="s">
        <v>782</v>
      </c>
      <c r="L138" s="397" t="s">
        <v>58</v>
      </c>
      <c r="M138" s="387" t="s">
        <v>87</v>
      </c>
      <c r="N138" s="398" t="s">
        <v>60</v>
      </c>
      <c r="O138" s="399" t="b">
        <v>1</v>
      </c>
      <c r="P138" s="400"/>
      <c r="Q138" s="399" t="b">
        <v>1</v>
      </c>
      <c r="R138" s="400"/>
    </row>
    <row r="139" ht="21.6" spans="1:18">
      <c r="A139" s="386" t="s">
        <v>783</v>
      </c>
      <c r="B139" s="387" t="s">
        <v>765</v>
      </c>
      <c r="C139" s="387" t="s">
        <v>784</v>
      </c>
      <c r="D139" s="387" t="s">
        <v>785</v>
      </c>
      <c r="E139" s="387" t="s">
        <v>786</v>
      </c>
      <c r="F139" s="387" t="s">
        <v>787</v>
      </c>
      <c r="G139" s="387" t="s">
        <v>55</v>
      </c>
      <c r="H139" s="387" t="s">
        <v>55</v>
      </c>
      <c r="I139" s="387" t="s">
        <v>55</v>
      </c>
      <c r="J139" s="387" t="s">
        <v>788</v>
      </c>
      <c r="K139" s="405"/>
      <c r="L139" s="397" t="s">
        <v>58</v>
      </c>
      <c r="M139" s="387" t="s">
        <v>87</v>
      </c>
      <c r="N139" s="398" t="s">
        <v>80</v>
      </c>
      <c r="O139" s="400"/>
      <c r="P139" s="399" t="b">
        <v>1</v>
      </c>
      <c r="Q139" s="400"/>
      <c r="R139" s="400"/>
    </row>
    <row r="140" ht="54" spans="1:18">
      <c r="A140" s="386" t="s">
        <v>783</v>
      </c>
      <c r="B140" s="387" t="s">
        <v>765</v>
      </c>
      <c r="C140" s="387" t="s">
        <v>784</v>
      </c>
      <c r="D140" s="387" t="s">
        <v>789</v>
      </c>
      <c r="E140" s="387" t="s">
        <v>404</v>
      </c>
      <c r="F140" s="387" t="s">
        <v>790</v>
      </c>
      <c r="G140" s="387" t="s">
        <v>71</v>
      </c>
      <c r="H140" s="387" t="s">
        <v>71</v>
      </c>
      <c r="I140" s="387" t="s">
        <v>71</v>
      </c>
      <c r="J140" s="388"/>
      <c r="K140" s="396" t="s">
        <v>791</v>
      </c>
      <c r="L140" s="397" t="s">
        <v>58</v>
      </c>
      <c r="M140" s="387" t="s">
        <v>59</v>
      </c>
      <c r="N140" s="398" t="s">
        <v>60</v>
      </c>
      <c r="O140" s="399" t="b">
        <v>1</v>
      </c>
      <c r="P140" s="400"/>
      <c r="Q140" s="399" t="b">
        <v>1</v>
      </c>
      <c r="R140" s="400"/>
    </row>
    <row r="141" ht="21.6" spans="1:18">
      <c r="A141" s="386" t="s">
        <v>783</v>
      </c>
      <c r="B141" s="387" t="s">
        <v>765</v>
      </c>
      <c r="C141" s="387" t="s">
        <v>784</v>
      </c>
      <c r="D141" s="387" t="s">
        <v>792</v>
      </c>
      <c r="E141" s="387" t="s">
        <v>404</v>
      </c>
      <c r="F141" s="387" t="s">
        <v>793</v>
      </c>
      <c r="G141" s="387" t="s">
        <v>71</v>
      </c>
      <c r="H141" s="387" t="s">
        <v>71</v>
      </c>
      <c r="I141" s="387" t="s">
        <v>71</v>
      </c>
      <c r="J141" s="388"/>
      <c r="K141" s="405"/>
      <c r="L141" s="397" t="s">
        <v>66</v>
      </c>
      <c r="M141" s="387" t="s">
        <v>59</v>
      </c>
      <c r="N141" s="398" t="s">
        <v>60</v>
      </c>
      <c r="O141" s="400"/>
      <c r="P141" s="399" t="b">
        <v>1</v>
      </c>
      <c r="Q141" s="400"/>
      <c r="R141" s="400"/>
    </row>
    <row r="142" ht="21.6" spans="1:18">
      <c r="A142" s="386" t="s">
        <v>783</v>
      </c>
      <c r="B142" s="387" t="s">
        <v>765</v>
      </c>
      <c r="C142" s="387" t="s">
        <v>784</v>
      </c>
      <c r="D142" s="387" t="s">
        <v>794</v>
      </c>
      <c r="E142" s="387" t="s">
        <v>193</v>
      </c>
      <c r="F142" s="387" t="s">
        <v>795</v>
      </c>
      <c r="G142" s="387" t="s">
        <v>78</v>
      </c>
      <c r="H142" s="387" t="s">
        <v>78</v>
      </c>
      <c r="I142" s="387" t="s">
        <v>78</v>
      </c>
      <c r="J142" s="387" t="s">
        <v>796</v>
      </c>
      <c r="K142" s="398" t="s">
        <v>797</v>
      </c>
      <c r="L142" s="397" t="s">
        <v>58</v>
      </c>
      <c r="M142" s="387" t="s">
        <v>87</v>
      </c>
      <c r="N142" s="398" t="s">
        <v>60</v>
      </c>
      <c r="O142" s="399" t="b">
        <v>1</v>
      </c>
      <c r="P142" s="399" t="b">
        <v>1</v>
      </c>
      <c r="Q142" s="399" t="b">
        <v>1</v>
      </c>
      <c r="R142" s="400"/>
    </row>
    <row r="143" ht="43.2" spans="1:18">
      <c r="A143" s="386" t="s">
        <v>798</v>
      </c>
      <c r="B143" s="387" t="s">
        <v>765</v>
      </c>
      <c r="C143" s="387" t="s">
        <v>799</v>
      </c>
      <c r="D143" s="387" t="s">
        <v>800</v>
      </c>
      <c r="E143" s="387" t="s">
        <v>404</v>
      </c>
      <c r="F143" s="387" t="s">
        <v>801</v>
      </c>
      <c r="G143" s="387" t="s">
        <v>55</v>
      </c>
      <c r="H143" s="387" t="s">
        <v>55</v>
      </c>
      <c r="I143" s="387" t="s">
        <v>55</v>
      </c>
      <c r="J143" s="387" t="s">
        <v>802</v>
      </c>
      <c r="K143" s="398" t="s">
        <v>803</v>
      </c>
      <c r="L143" s="397" t="s">
        <v>58</v>
      </c>
      <c r="M143" s="387" t="s">
        <v>110</v>
      </c>
      <c r="N143" s="398" t="s">
        <v>80</v>
      </c>
      <c r="O143" s="400"/>
      <c r="P143" s="399" t="b">
        <v>1</v>
      </c>
      <c r="Q143" s="400"/>
      <c r="R143" s="400"/>
    </row>
    <row r="144" ht="21.6" spans="1:18">
      <c r="A144" s="386" t="s">
        <v>798</v>
      </c>
      <c r="B144" s="387" t="s">
        <v>765</v>
      </c>
      <c r="C144" s="387" t="s">
        <v>799</v>
      </c>
      <c r="D144" s="387" t="s">
        <v>804</v>
      </c>
      <c r="E144" s="387" t="s">
        <v>404</v>
      </c>
      <c r="F144" s="387" t="s">
        <v>805</v>
      </c>
      <c r="G144" s="387" t="s">
        <v>55</v>
      </c>
      <c r="H144" s="387" t="s">
        <v>55</v>
      </c>
      <c r="I144" s="387" t="s">
        <v>55</v>
      </c>
      <c r="J144" s="387" t="s">
        <v>806</v>
      </c>
      <c r="K144" s="405"/>
      <c r="L144" s="397" t="s">
        <v>58</v>
      </c>
      <c r="M144" s="387" t="s">
        <v>59</v>
      </c>
      <c r="N144" s="398" t="s">
        <v>60</v>
      </c>
      <c r="O144" s="400"/>
      <c r="P144" s="399" t="b">
        <v>1</v>
      </c>
      <c r="Q144" s="400"/>
      <c r="R144" s="400"/>
    </row>
    <row r="145" ht="43.2" spans="1:18">
      <c r="A145" s="386" t="s">
        <v>798</v>
      </c>
      <c r="B145" s="387" t="s">
        <v>765</v>
      </c>
      <c r="C145" s="387" t="s">
        <v>799</v>
      </c>
      <c r="D145" s="387" t="s">
        <v>807</v>
      </c>
      <c r="E145" s="387" t="s">
        <v>404</v>
      </c>
      <c r="F145" s="387" t="s">
        <v>808</v>
      </c>
      <c r="G145" s="387" t="s">
        <v>55</v>
      </c>
      <c r="H145" s="387" t="s">
        <v>55</v>
      </c>
      <c r="I145" s="387" t="s">
        <v>55</v>
      </c>
      <c r="J145" s="387" t="s">
        <v>809</v>
      </c>
      <c r="K145" s="398" t="s">
        <v>810</v>
      </c>
      <c r="L145" s="397" t="s">
        <v>58</v>
      </c>
      <c r="M145" s="387" t="s">
        <v>59</v>
      </c>
      <c r="N145" s="398" t="s">
        <v>59</v>
      </c>
      <c r="O145" s="400"/>
      <c r="P145" s="399" t="b">
        <v>1</v>
      </c>
      <c r="Q145" s="400"/>
      <c r="R145" s="400"/>
    </row>
    <row r="146" ht="43.2" spans="1:18">
      <c r="A146" s="386" t="s">
        <v>811</v>
      </c>
      <c r="B146" s="387" t="s">
        <v>765</v>
      </c>
      <c r="C146" s="387" t="s">
        <v>812</v>
      </c>
      <c r="D146" s="387" t="s">
        <v>813</v>
      </c>
      <c r="E146" s="387" t="s">
        <v>779</v>
      </c>
      <c r="F146" s="387" t="s">
        <v>814</v>
      </c>
      <c r="G146" s="387" t="s">
        <v>55</v>
      </c>
      <c r="H146" s="387" t="s">
        <v>55</v>
      </c>
      <c r="I146" s="387" t="s">
        <v>55</v>
      </c>
      <c r="J146" s="387" t="s">
        <v>815</v>
      </c>
      <c r="K146" s="398" t="s">
        <v>810</v>
      </c>
      <c r="L146" s="397" t="s">
        <v>58</v>
      </c>
      <c r="M146" s="387" t="s">
        <v>59</v>
      </c>
      <c r="N146" s="398" t="s">
        <v>60</v>
      </c>
      <c r="O146" s="400"/>
      <c r="P146" s="399" t="b">
        <v>1</v>
      </c>
      <c r="Q146" s="400"/>
      <c r="R146" s="400"/>
    </row>
    <row r="147" ht="43.2" spans="1:18">
      <c r="A147" s="386" t="s">
        <v>816</v>
      </c>
      <c r="B147" s="387" t="s">
        <v>817</v>
      </c>
      <c r="C147" s="387" t="s">
        <v>818</v>
      </c>
      <c r="D147" s="387" t="s">
        <v>819</v>
      </c>
      <c r="E147" s="387" t="s">
        <v>820</v>
      </c>
      <c r="F147" s="387" t="s">
        <v>821</v>
      </c>
      <c r="G147" s="387" t="s">
        <v>55</v>
      </c>
      <c r="H147" s="387" t="s">
        <v>55</v>
      </c>
      <c r="I147" s="387" t="s">
        <v>55</v>
      </c>
      <c r="J147" s="387" t="s">
        <v>822</v>
      </c>
      <c r="K147" s="398" t="s">
        <v>823</v>
      </c>
      <c r="L147" s="397" t="s">
        <v>58</v>
      </c>
      <c r="M147" s="387" t="s">
        <v>110</v>
      </c>
      <c r="N147" s="398" t="s">
        <v>80</v>
      </c>
      <c r="O147" s="399" t="b">
        <v>1</v>
      </c>
      <c r="P147" s="399" t="b">
        <v>1</v>
      </c>
      <c r="Q147" s="399" t="b">
        <v>1</v>
      </c>
      <c r="R147" s="399" t="b">
        <v>1</v>
      </c>
    </row>
    <row r="148" ht="64.8" spans="1:18">
      <c r="A148" s="386" t="s">
        <v>824</v>
      </c>
      <c r="B148" s="387" t="s">
        <v>817</v>
      </c>
      <c r="C148" s="387" t="s">
        <v>825</v>
      </c>
      <c r="D148" s="387" t="s">
        <v>826</v>
      </c>
      <c r="E148" s="387" t="s">
        <v>827</v>
      </c>
      <c r="F148" s="387" t="s">
        <v>828</v>
      </c>
      <c r="G148" s="387" t="s">
        <v>55</v>
      </c>
      <c r="H148" s="387" t="s">
        <v>55</v>
      </c>
      <c r="I148" s="387" t="s">
        <v>55</v>
      </c>
      <c r="J148" s="387" t="s">
        <v>829</v>
      </c>
      <c r="K148" s="398" t="s">
        <v>823</v>
      </c>
      <c r="L148" s="397" t="s">
        <v>58</v>
      </c>
      <c r="M148" s="387" t="s">
        <v>59</v>
      </c>
      <c r="N148" s="398" t="s">
        <v>59</v>
      </c>
      <c r="O148" s="399" t="b">
        <v>1</v>
      </c>
      <c r="P148" s="399" t="b">
        <v>1</v>
      </c>
      <c r="Q148" s="399" t="b">
        <v>1</v>
      </c>
      <c r="R148" s="399" t="b">
        <v>1</v>
      </c>
    </row>
    <row r="149" ht="64.8" spans="1:18">
      <c r="A149" s="386" t="s">
        <v>830</v>
      </c>
      <c r="B149" s="387" t="s">
        <v>831</v>
      </c>
      <c r="C149" s="387" t="s">
        <v>832</v>
      </c>
      <c r="D149" s="387" t="s">
        <v>833</v>
      </c>
      <c r="E149" s="389" t="s">
        <v>534</v>
      </c>
      <c r="F149" s="387" t="s">
        <v>834</v>
      </c>
      <c r="G149" s="387" t="s">
        <v>55</v>
      </c>
      <c r="H149" s="387" t="s">
        <v>55</v>
      </c>
      <c r="I149" s="387" t="s">
        <v>55</v>
      </c>
      <c r="J149" s="387" t="s">
        <v>835</v>
      </c>
      <c r="K149" s="441" t="s">
        <v>836</v>
      </c>
      <c r="L149" s="397" t="s">
        <v>60</v>
      </c>
      <c r="M149" s="387" t="s">
        <v>87</v>
      </c>
      <c r="N149" s="398" t="s">
        <v>80</v>
      </c>
      <c r="O149" s="399" t="b">
        <v>1</v>
      </c>
      <c r="P149" s="399" t="b">
        <v>1</v>
      </c>
      <c r="Q149" s="399" t="b">
        <v>1</v>
      </c>
      <c r="R149" s="399" t="b">
        <v>1</v>
      </c>
    </row>
    <row r="150" ht="64.8" spans="1:18">
      <c r="A150" s="386" t="s">
        <v>837</v>
      </c>
      <c r="B150" s="387" t="s">
        <v>831</v>
      </c>
      <c r="C150" s="387" t="s">
        <v>838</v>
      </c>
      <c r="D150" s="387" t="s">
        <v>839</v>
      </c>
      <c r="E150" s="387" t="s">
        <v>840</v>
      </c>
      <c r="F150" s="387" t="s">
        <v>841</v>
      </c>
      <c r="G150" s="387" t="s">
        <v>55</v>
      </c>
      <c r="H150" s="387" t="s">
        <v>55</v>
      </c>
      <c r="I150" s="387" t="s">
        <v>55</v>
      </c>
      <c r="J150" s="387" t="s">
        <v>842</v>
      </c>
      <c r="K150" s="396" t="s">
        <v>843</v>
      </c>
      <c r="L150" s="397" t="s">
        <v>66</v>
      </c>
      <c r="M150" s="387" t="s">
        <v>59</v>
      </c>
      <c r="N150" s="398" t="s">
        <v>80</v>
      </c>
      <c r="O150" s="401"/>
      <c r="P150" s="401"/>
      <c r="Q150" s="401"/>
      <c r="R150" s="401"/>
    </row>
    <row r="151" ht="21.6" spans="1:18">
      <c r="A151" s="386" t="s">
        <v>837</v>
      </c>
      <c r="B151" s="387" t="s">
        <v>831</v>
      </c>
      <c r="C151" s="387" t="s">
        <v>838</v>
      </c>
      <c r="D151" s="387" t="s">
        <v>844</v>
      </c>
      <c r="E151" s="387" t="s">
        <v>845</v>
      </c>
      <c r="F151" s="387" t="s">
        <v>846</v>
      </c>
      <c r="G151" s="387" t="s">
        <v>55</v>
      </c>
      <c r="H151" s="387" t="s">
        <v>55</v>
      </c>
      <c r="I151" s="387" t="s">
        <v>55</v>
      </c>
      <c r="J151" s="387" t="s">
        <v>847</v>
      </c>
      <c r="K151" s="402" t="s">
        <v>393</v>
      </c>
      <c r="L151" s="397" t="s">
        <v>66</v>
      </c>
      <c r="M151" s="387" t="s">
        <v>59</v>
      </c>
      <c r="N151" s="398" t="s">
        <v>60</v>
      </c>
      <c r="O151" s="399" t="b">
        <v>1</v>
      </c>
      <c r="P151" s="400"/>
      <c r="Q151" s="399" t="b">
        <v>1</v>
      </c>
      <c r="R151" s="400"/>
    </row>
    <row r="152" ht="151.2" spans="1:18">
      <c r="A152" s="386" t="s">
        <v>837</v>
      </c>
      <c r="B152" s="387" t="s">
        <v>831</v>
      </c>
      <c r="C152" s="387" t="s">
        <v>838</v>
      </c>
      <c r="D152" s="387" t="s">
        <v>848</v>
      </c>
      <c r="E152" s="387" t="s">
        <v>845</v>
      </c>
      <c r="F152" s="387" t="s">
        <v>849</v>
      </c>
      <c r="G152" s="387" t="s">
        <v>78</v>
      </c>
      <c r="H152" s="387" t="s">
        <v>78</v>
      </c>
      <c r="I152" s="387" t="s">
        <v>78</v>
      </c>
      <c r="J152" s="387" t="s">
        <v>850</v>
      </c>
      <c r="K152" s="396" t="s">
        <v>851</v>
      </c>
      <c r="L152" s="397" t="s">
        <v>66</v>
      </c>
      <c r="M152" s="387" t="s">
        <v>110</v>
      </c>
      <c r="N152" s="398" t="s">
        <v>60</v>
      </c>
      <c r="O152" s="399" t="b">
        <v>1</v>
      </c>
      <c r="P152" s="403"/>
      <c r="Q152" s="399" t="b">
        <v>1</v>
      </c>
      <c r="R152" s="399" t="b">
        <v>1</v>
      </c>
    </row>
    <row r="153" ht="64.8" spans="1:18">
      <c r="A153" s="386" t="s">
        <v>852</v>
      </c>
      <c r="B153" s="387" t="s">
        <v>831</v>
      </c>
      <c r="C153" s="387" t="s">
        <v>853</v>
      </c>
      <c r="D153" s="387" t="s">
        <v>854</v>
      </c>
      <c r="E153" s="387" t="s">
        <v>146</v>
      </c>
      <c r="F153" s="387" t="s">
        <v>855</v>
      </c>
      <c r="G153" s="387" t="s">
        <v>55</v>
      </c>
      <c r="H153" s="387" t="s">
        <v>55</v>
      </c>
      <c r="I153" s="387" t="s">
        <v>55</v>
      </c>
      <c r="J153" s="387" t="s">
        <v>856</v>
      </c>
      <c r="K153" s="396" t="s">
        <v>857</v>
      </c>
      <c r="L153" s="397" t="s">
        <v>58</v>
      </c>
      <c r="M153" s="387" t="s">
        <v>87</v>
      </c>
      <c r="N153" s="398" t="s">
        <v>60</v>
      </c>
      <c r="O153" s="399" t="b">
        <v>1</v>
      </c>
      <c r="P153" s="400"/>
      <c r="Q153" s="399" t="b">
        <v>1</v>
      </c>
      <c r="R153" s="399" t="b">
        <v>1</v>
      </c>
    </row>
    <row r="154" ht="54" spans="1:18">
      <c r="A154" s="386" t="s">
        <v>732</v>
      </c>
      <c r="B154" s="387" t="s">
        <v>732</v>
      </c>
      <c r="C154" s="387" t="s">
        <v>858</v>
      </c>
      <c r="D154" s="387" t="s">
        <v>859</v>
      </c>
      <c r="E154" s="387" t="s">
        <v>146</v>
      </c>
      <c r="F154" s="387" t="s">
        <v>860</v>
      </c>
      <c r="G154" s="387" t="s">
        <v>55</v>
      </c>
      <c r="H154" s="387" t="s">
        <v>55</v>
      </c>
      <c r="I154" s="387" t="s">
        <v>78</v>
      </c>
      <c r="J154" s="387" t="s">
        <v>861</v>
      </c>
      <c r="K154" s="398" t="s">
        <v>862</v>
      </c>
      <c r="L154" s="397" t="s">
        <v>58</v>
      </c>
      <c r="M154" s="387" t="s">
        <v>87</v>
      </c>
      <c r="N154" s="398" t="s">
        <v>59</v>
      </c>
      <c r="O154" s="403"/>
      <c r="P154" s="400"/>
      <c r="Q154" s="403"/>
      <c r="R154" s="403"/>
    </row>
    <row r="155" ht="248.4" spans="1:18">
      <c r="A155" s="386" t="s">
        <v>732</v>
      </c>
      <c r="B155" s="387" t="s">
        <v>732</v>
      </c>
      <c r="C155" s="387" t="s">
        <v>863</v>
      </c>
      <c r="D155" s="387" t="s">
        <v>864</v>
      </c>
      <c r="E155" s="387" t="s">
        <v>146</v>
      </c>
      <c r="F155" s="387" t="s">
        <v>865</v>
      </c>
      <c r="G155" s="387" t="s">
        <v>55</v>
      </c>
      <c r="H155" s="387" t="s">
        <v>55</v>
      </c>
      <c r="I155" s="387" t="s">
        <v>55</v>
      </c>
      <c r="J155" s="387" t="s">
        <v>866</v>
      </c>
      <c r="K155" s="396" t="s">
        <v>867</v>
      </c>
      <c r="L155" s="397" t="s">
        <v>58</v>
      </c>
      <c r="M155" s="387" t="s">
        <v>110</v>
      </c>
      <c r="N155" s="398" t="s">
        <v>59</v>
      </c>
      <c r="O155" s="403"/>
      <c r="P155" s="399" t="b">
        <v>1</v>
      </c>
      <c r="Q155" s="403"/>
      <c r="R155" s="399" t="b">
        <v>1</v>
      </c>
    </row>
    <row r="156" ht="64.8" spans="1:18">
      <c r="A156" s="386" t="s">
        <v>732</v>
      </c>
      <c r="B156" s="387" t="s">
        <v>732</v>
      </c>
      <c r="C156" s="387" t="s">
        <v>868</v>
      </c>
      <c r="D156" s="387" t="s">
        <v>869</v>
      </c>
      <c r="E156" s="387" t="s">
        <v>146</v>
      </c>
      <c r="F156" s="387" t="s">
        <v>870</v>
      </c>
      <c r="G156" s="387" t="s">
        <v>71</v>
      </c>
      <c r="H156" s="387" t="s">
        <v>55</v>
      </c>
      <c r="I156" s="387" t="s">
        <v>71</v>
      </c>
      <c r="J156" s="387" t="s">
        <v>871</v>
      </c>
      <c r="K156" s="396" t="s">
        <v>872</v>
      </c>
      <c r="L156" s="397" t="s">
        <v>58</v>
      </c>
      <c r="M156" s="387" t="s">
        <v>110</v>
      </c>
      <c r="N156" s="398" t="s">
        <v>59</v>
      </c>
      <c r="O156" s="399" t="b">
        <v>1</v>
      </c>
      <c r="P156" s="399" t="b">
        <v>1</v>
      </c>
      <c r="Q156" s="399" t="b">
        <v>1</v>
      </c>
      <c r="R156" s="399" t="b">
        <v>1</v>
      </c>
    </row>
    <row r="157" ht="54" spans="1:18">
      <c r="A157" s="386" t="s">
        <v>732</v>
      </c>
      <c r="B157" s="387" t="s">
        <v>732</v>
      </c>
      <c r="C157" s="387" t="s">
        <v>873</v>
      </c>
      <c r="D157" s="387" t="s">
        <v>874</v>
      </c>
      <c r="E157" s="387" t="s">
        <v>146</v>
      </c>
      <c r="F157" s="387" t="s">
        <v>875</v>
      </c>
      <c r="G157" s="387" t="s">
        <v>55</v>
      </c>
      <c r="H157" s="387" t="s">
        <v>55</v>
      </c>
      <c r="I157" s="387" t="s">
        <v>55</v>
      </c>
      <c r="J157" s="387" t="s">
        <v>876</v>
      </c>
      <c r="K157" s="398" t="s">
        <v>877</v>
      </c>
      <c r="L157" s="397" t="s">
        <v>58</v>
      </c>
      <c r="M157" s="387" t="s">
        <v>87</v>
      </c>
      <c r="N157" s="398" t="s">
        <v>59</v>
      </c>
      <c r="O157" s="403"/>
      <c r="P157" s="403"/>
      <c r="Q157" s="403"/>
      <c r="R157" s="403"/>
    </row>
    <row r="158" ht="64.8" spans="1:18">
      <c r="A158" s="386" t="s">
        <v>732</v>
      </c>
      <c r="B158" s="387" t="s">
        <v>732</v>
      </c>
      <c r="C158" s="387" t="s">
        <v>878</v>
      </c>
      <c r="D158" s="387" t="s">
        <v>879</v>
      </c>
      <c r="E158" s="387" t="s">
        <v>146</v>
      </c>
      <c r="F158" s="387" t="s">
        <v>880</v>
      </c>
      <c r="G158" s="387" t="s">
        <v>55</v>
      </c>
      <c r="H158" s="387" t="s">
        <v>55</v>
      </c>
      <c r="I158" s="387" t="s">
        <v>78</v>
      </c>
      <c r="J158" s="387" t="s">
        <v>881</v>
      </c>
      <c r="K158" s="396" t="s">
        <v>882</v>
      </c>
      <c r="L158" s="397" t="s">
        <v>58</v>
      </c>
      <c r="M158" s="387" t="s">
        <v>87</v>
      </c>
      <c r="N158" s="398" t="s">
        <v>59</v>
      </c>
      <c r="O158" s="401"/>
      <c r="P158" s="401"/>
      <c r="Q158" s="401"/>
      <c r="R158" s="401"/>
    </row>
    <row r="159" ht="118.8" spans="1:18">
      <c r="A159" s="386" t="s">
        <v>732</v>
      </c>
      <c r="B159" s="387" t="s">
        <v>732</v>
      </c>
      <c r="C159" s="387" t="s">
        <v>883</v>
      </c>
      <c r="D159" s="387" t="s">
        <v>884</v>
      </c>
      <c r="E159" s="387" t="s">
        <v>146</v>
      </c>
      <c r="F159" s="387" t="s">
        <v>885</v>
      </c>
      <c r="G159" s="387" t="s">
        <v>55</v>
      </c>
      <c r="H159" s="387" t="s">
        <v>55</v>
      </c>
      <c r="I159" s="387" t="s">
        <v>55</v>
      </c>
      <c r="J159" s="387" t="s">
        <v>886</v>
      </c>
      <c r="K159" s="396" t="s">
        <v>887</v>
      </c>
      <c r="L159" s="397" t="s">
        <v>58</v>
      </c>
      <c r="M159" s="387" t="s">
        <v>110</v>
      </c>
      <c r="N159" s="398" t="s">
        <v>87</v>
      </c>
      <c r="O159" s="399" t="b">
        <v>1</v>
      </c>
      <c r="P159" s="399" t="b">
        <v>1</v>
      </c>
      <c r="Q159" s="403"/>
      <c r="R159" s="399" t="b">
        <v>1</v>
      </c>
    </row>
    <row r="160" spans="1:18">
      <c r="A160" s="410">
        <f t="shared" ref="A160:R160" si="0">COUNTA(A5:A159)</f>
        <v>155</v>
      </c>
      <c r="B160" s="411">
        <f t="shared" si="0"/>
        <v>155</v>
      </c>
      <c r="C160" s="411">
        <f t="shared" si="0"/>
        <v>155</v>
      </c>
      <c r="D160" s="411">
        <f t="shared" si="0"/>
        <v>155</v>
      </c>
      <c r="E160" s="411">
        <f t="shared" si="0"/>
        <v>113</v>
      </c>
      <c r="F160" s="411">
        <f t="shared" si="0"/>
        <v>155</v>
      </c>
      <c r="G160" s="412">
        <f t="shared" si="0"/>
        <v>155</v>
      </c>
      <c r="H160" s="412">
        <f t="shared" si="0"/>
        <v>155</v>
      </c>
      <c r="I160" s="412">
        <f t="shared" si="0"/>
        <v>155</v>
      </c>
      <c r="J160" s="411">
        <f t="shared" si="0"/>
        <v>148</v>
      </c>
      <c r="K160" s="443">
        <f t="shared" si="0"/>
        <v>121</v>
      </c>
      <c r="L160" s="444">
        <f t="shared" si="0"/>
        <v>155</v>
      </c>
      <c r="M160" s="411">
        <f t="shared" si="0"/>
        <v>155</v>
      </c>
      <c r="N160" s="411">
        <f t="shared" si="0"/>
        <v>155</v>
      </c>
      <c r="O160" s="411">
        <f t="shared" si="0"/>
        <v>111</v>
      </c>
      <c r="P160" s="411">
        <f t="shared" si="0"/>
        <v>64</v>
      </c>
      <c r="Q160" s="411">
        <f t="shared" si="0"/>
        <v>104</v>
      </c>
      <c r="R160" s="411">
        <f t="shared" si="0"/>
        <v>73</v>
      </c>
    </row>
    <row r="161" spans="1:18">
      <c r="A161" s="413"/>
      <c r="B161" s="414"/>
      <c r="C161" s="414"/>
      <c r="D161" s="414"/>
      <c r="E161" s="415">
        <f>D160-E160</f>
        <v>42</v>
      </c>
      <c r="F161" s="416"/>
      <c r="G161" s="417" t="s">
        <v>888</v>
      </c>
      <c r="H161" s="418"/>
      <c r="I161" s="445"/>
      <c r="J161" s="446">
        <f>I160-J160</f>
        <v>7</v>
      </c>
      <c r="K161" s="447">
        <f>I160-K160</f>
        <v>34</v>
      </c>
      <c r="L161" s="448"/>
      <c r="M161" s="449"/>
      <c r="N161" s="450"/>
      <c r="O161" s="451"/>
      <c r="P161" s="451"/>
      <c r="Q161" s="451"/>
      <c r="R161" s="451"/>
    </row>
    <row r="162" spans="1:18">
      <c r="A162" s="413"/>
      <c r="B162" s="414"/>
      <c r="C162" s="414"/>
      <c r="D162" s="414"/>
      <c r="E162" s="414"/>
      <c r="F162" s="416"/>
      <c r="G162" s="419" t="s">
        <v>889</v>
      </c>
      <c r="H162" s="419" t="s">
        <v>890</v>
      </c>
      <c r="I162" s="419" t="s">
        <v>891</v>
      </c>
      <c r="J162" s="452"/>
      <c r="K162" s="447">
        <f>E161+J161+K161</f>
        <v>83</v>
      </c>
      <c r="L162" s="448"/>
      <c r="M162" s="449"/>
      <c r="N162" s="450"/>
      <c r="O162" s="451"/>
      <c r="P162" s="451"/>
      <c r="Q162" s="451"/>
      <c r="R162" s="451"/>
    </row>
    <row r="163" spans="1:18">
      <c r="A163" s="420"/>
      <c r="B163" s="421"/>
      <c r="C163" s="421"/>
      <c r="D163" s="421"/>
      <c r="E163" s="421"/>
      <c r="F163" s="422"/>
      <c r="G163" s="423">
        <f>G178</f>
        <v>26</v>
      </c>
      <c r="H163" s="423">
        <f>H178</f>
        <v>26</v>
      </c>
      <c r="I163" s="423">
        <f>I178</f>
        <v>29</v>
      </c>
      <c r="J163" s="453"/>
      <c r="K163" s="454"/>
      <c r="L163" s="453"/>
      <c r="M163" s="421"/>
      <c r="N163" s="421"/>
      <c r="O163" s="455"/>
      <c r="P163" s="455"/>
      <c r="Q163" s="455"/>
      <c r="R163" s="455"/>
    </row>
    <row r="164" spans="1:18">
      <c r="A164" s="420"/>
      <c r="B164" s="421"/>
      <c r="C164" s="421"/>
      <c r="D164" s="421"/>
      <c r="E164" s="421"/>
      <c r="F164" s="422"/>
      <c r="G164" s="424" t="s">
        <v>892</v>
      </c>
      <c r="H164" s="418"/>
      <c r="I164" s="445"/>
      <c r="J164" s="453"/>
      <c r="K164" s="454"/>
      <c r="L164" s="453"/>
      <c r="M164" s="421"/>
      <c r="N164" s="421"/>
      <c r="O164" s="455"/>
      <c r="P164" s="455"/>
      <c r="Q164" s="455"/>
      <c r="R164" s="455"/>
    </row>
    <row r="165" spans="1:18">
      <c r="A165" s="420"/>
      <c r="B165" s="421"/>
      <c r="C165" s="421"/>
      <c r="D165" s="421"/>
      <c r="E165" s="421"/>
      <c r="F165" s="422"/>
      <c r="G165" s="425" t="s">
        <v>889</v>
      </c>
      <c r="H165" s="425" t="s">
        <v>890</v>
      </c>
      <c r="I165" s="425" t="s">
        <v>891</v>
      </c>
      <c r="J165" s="453"/>
      <c r="K165" s="454"/>
      <c r="L165" s="453"/>
      <c r="M165" s="421"/>
      <c r="N165" s="421"/>
      <c r="O165" s="455"/>
      <c r="P165" s="455"/>
      <c r="Q165" s="455"/>
      <c r="R165" s="455"/>
    </row>
    <row r="166" spans="1:18">
      <c r="A166" s="420"/>
      <c r="B166" s="421"/>
      <c r="C166" s="421"/>
      <c r="D166" s="421"/>
      <c r="E166" s="421"/>
      <c r="F166" s="422"/>
      <c r="G166" s="426">
        <f>G180</f>
        <v>94</v>
      </c>
      <c r="H166" s="426">
        <f>H180</f>
        <v>100</v>
      </c>
      <c r="I166" s="426">
        <f>I180</f>
        <v>96</v>
      </c>
      <c r="J166" s="453"/>
      <c r="K166" s="454"/>
      <c r="L166" s="453"/>
      <c r="M166" s="421"/>
      <c r="N166" s="421"/>
      <c r="O166" s="455"/>
      <c r="P166" s="455"/>
      <c r="Q166" s="455"/>
      <c r="R166" s="455"/>
    </row>
    <row r="167" spans="1:18">
      <c r="A167" s="420"/>
      <c r="B167" s="421"/>
      <c r="C167" s="421"/>
      <c r="D167" s="421"/>
      <c r="E167" s="421"/>
      <c r="F167" s="427"/>
      <c r="G167" s="424" t="s">
        <v>893</v>
      </c>
      <c r="H167" s="418"/>
      <c r="I167" s="445"/>
      <c r="J167" s="453"/>
      <c r="K167" s="454"/>
      <c r="L167" s="453"/>
      <c r="M167" s="421"/>
      <c r="N167" s="421"/>
      <c r="O167" s="455"/>
      <c r="P167" s="455"/>
      <c r="Q167" s="455"/>
      <c r="R167" s="455"/>
    </row>
    <row r="168" spans="1:18">
      <c r="A168" s="420"/>
      <c r="B168" s="421"/>
      <c r="C168" s="421"/>
      <c r="D168" s="421"/>
      <c r="E168" s="421"/>
      <c r="F168" s="422"/>
      <c r="G168" s="425" t="s">
        <v>889</v>
      </c>
      <c r="H168" s="425" t="s">
        <v>890</v>
      </c>
      <c r="I168" s="425" t="s">
        <v>891</v>
      </c>
      <c r="J168" s="453"/>
      <c r="K168" s="454"/>
      <c r="L168" s="453"/>
      <c r="M168" s="421"/>
      <c r="N168" s="421"/>
      <c r="O168" s="455"/>
      <c r="P168" s="455"/>
      <c r="Q168" s="455"/>
      <c r="R168" s="455"/>
    </row>
    <row r="169" spans="1:18">
      <c r="A169" s="413"/>
      <c r="B169" s="414"/>
      <c r="C169" s="414"/>
      <c r="D169" s="414"/>
      <c r="E169" s="414"/>
      <c r="F169" s="416"/>
      <c r="G169" s="426">
        <f>G182</f>
        <v>35</v>
      </c>
      <c r="H169" s="426">
        <f>H182</f>
        <v>29</v>
      </c>
      <c r="I169" s="426">
        <f>I182</f>
        <v>30</v>
      </c>
      <c r="J169" s="452"/>
      <c r="K169" s="456"/>
      <c r="L169" s="448"/>
      <c r="M169" s="449"/>
      <c r="N169" s="450"/>
      <c r="O169" s="451"/>
      <c r="P169" s="451"/>
      <c r="Q169" s="451"/>
      <c r="R169" s="451"/>
    </row>
    <row r="170" spans="1:18">
      <c r="A170" s="413"/>
      <c r="B170" s="414"/>
      <c r="C170" s="414"/>
      <c r="D170" s="414"/>
      <c r="E170" s="414"/>
      <c r="F170" s="416"/>
      <c r="G170" s="426">
        <f>G163+G166+G169</f>
        <v>155</v>
      </c>
      <c r="H170" s="426">
        <f>H163+H166+H169</f>
        <v>155</v>
      </c>
      <c r="I170" s="426">
        <f>I163+I166+I169</f>
        <v>155</v>
      </c>
      <c r="J170" s="457"/>
      <c r="K170" s="456"/>
      <c r="L170" s="448"/>
      <c r="M170" s="449"/>
      <c r="N170" s="450"/>
      <c r="O170" s="451"/>
      <c r="P170" s="451"/>
      <c r="Q170" s="451"/>
      <c r="R170" s="451"/>
    </row>
    <row r="171" spans="1:18">
      <c r="A171" s="428"/>
      <c r="B171" s="429"/>
      <c r="C171" s="429"/>
      <c r="D171" s="429"/>
      <c r="E171" s="429"/>
      <c r="F171" s="430"/>
      <c r="G171" s="431"/>
      <c r="H171" s="431"/>
      <c r="I171" s="431"/>
      <c r="J171" s="429"/>
      <c r="K171" s="458"/>
      <c r="L171" s="459"/>
      <c r="M171" s="429"/>
      <c r="N171" s="429"/>
      <c r="O171" s="460"/>
      <c r="P171" s="460"/>
      <c r="Q171" s="460"/>
      <c r="R171" s="460"/>
    </row>
    <row r="172" spans="1:18">
      <c r="A172" s="428"/>
      <c r="B172" s="429"/>
      <c r="C172" s="429"/>
      <c r="D172" s="429"/>
      <c r="E172" s="429"/>
      <c r="F172" s="430"/>
      <c r="G172" s="429"/>
      <c r="H172" s="429"/>
      <c r="I172" s="429"/>
      <c r="J172" s="429"/>
      <c r="K172" s="458"/>
      <c r="L172" s="459"/>
      <c r="M172" s="429"/>
      <c r="N172" s="429"/>
      <c r="O172" s="460"/>
      <c r="P172" s="460"/>
      <c r="Q172" s="460"/>
      <c r="R172" s="460"/>
    </row>
    <row r="173" spans="1:18">
      <c r="A173" s="428"/>
      <c r="B173" s="429"/>
      <c r="C173" s="429"/>
      <c r="D173" s="429"/>
      <c r="E173" s="429"/>
      <c r="F173" s="430"/>
      <c r="G173" s="429"/>
      <c r="H173" s="429"/>
      <c r="I173" s="429"/>
      <c r="J173" s="429"/>
      <c r="K173" s="458"/>
      <c r="L173" s="459"/>
      <c r="M173" s="429"/>
      <c r="N173" s="429"/>
      <c r="O173" s="460"/>
      <c r="P173" s="460"/>
      <c r="Q173" s="460"/>
      <c r="R173" s="460"/>
    </row>
    <row r="174" spans="1:18">
      <c r="A174" s="428"/>
      <c r="B174" s="429"/>
      <c r="C174" s="429"/>
      <c r="D174" s="429"/>
      <c r="E174" s="429"/>
      <c r="F174" s="430"/>
      <c r="G174" s="429"/>
      <c r="H174" s="429"/>
      <c r="I174" s="429"/>
      <c r="J174" s="429"/>
      <c r="K174" s="458"/>
      <c r="L174" s="459"/>
      <c r="M174" s="429"/>
      <c r="N174" s="429"/>
      <c r="O174" s="460"/>
      <c r="P174" s="460"/>
      <c r="Q174" s="460"/>
      <c r="R174" s="460"/>
    </row>
    <row r="175" spans="1:18">
      <c r="A175" s="428"/>
      <c r="B175" s="429"/>
      <c r="C175" s="429"/>
      <c r="D175" s="429"/>
      <c r="E175" s="429"/>
      <c r="F175" s="430"/>
      <c r="G175" s="429"/>
      <c r="H175" s="429"/>
      <c r="I175" s="429"/>
      <c r="J175" s="429"/>
      <c r="K175" s="458"/>
      <c r="L175" s="459"/>
      <c r="M175" s="429"/>
      <c r="N175" s="429"/>
      <c r="O175" s="460"/>
      <c r="P175" s="460"/>
      <c r="Q175" s="460"/>
      <c r="R175" s="460"/>
    </row>
    <row r="176" spans="1:18">
      <c r="A176" s="428"/>
      <c r="B176" s="429"/>
      <c r="C176" s="429"/>
      <c r="D176" s="429"/>
      <c r="E176" s="429"/>
      <c r="F176" s="430"/>
      <c r="G176" s="429"/>
      <c r="H176" s="429"/>
      <c r="I176" s="429"/>
      <c r="J176" s="429"/>
      <c r="K176" s="458"/>
      <c r="L176" s="459"/>
      <c r="M176" s="429"/>
      <c r="N176" s="429"/>
      <c r="O176" s="460"/>
      <c r="P176" s="460"/>
      <c r="Q176" s="460"/>
      <c r="R176" s="460"/>
    </row>
    <row r="177" spans="1:18">
      <c r="A177" s="413"/>
      <c r="B177" s="414"/>
      <c r="C177" s="414"/>
      <c r="D177" s="414"/>
      <c r="E177" s="414"/>
      <c r="F177" s="432"/>
      <c r="G177" s="421" t="s">
        <v>894</v>
      </c>
      <c r="H177" s="421" t="s">
        <v>894</v>
      </c>
      <c r="I177" s="421" t="s">
        <v>894</v>
      </c>
      <c r="J177" s="414"/>
      <c r="K177" s="456"/>
      <c r="L177" s="453" t="s">
        <v>58</v>
      </c>
      <c r="M177" s="421" t="s">
        <v>87</v>
      </c>
      <c r="N177" s="421" t="s">
        <v>59</v>
      </c>
      <c r="O177" s="455" t="s">
        <v>895</v>
      </c>
      <c r="P177" s="455" t="s">
        <v>895</v>
      </c>
      <c r="Q177" s="455" t="s">
        <v>895</v>
      </c>
      <c r="R177" s="455" t="s">
        <v>895</v>
      </c>
    </row>
    <row r="178" spans="1:18">
      <c r="A178" s="413"/>
      <c r="B178" s="414"/>
      <c r="C178" s="414"/>
      <c r="D178" s="414"/>
      <c r="E178" s="414"/>
      <c r="F178" s="432"/>
      <c r="G178" s="433">
        <f>COUNTIF(G5:G159,"高")</f>
        <v>26</v>
      </c>
      <c r="H178" s="433">
        <f>COUNTIF(H5:H159,"高")</f>
        <v>26</v>
      </c>
      <c r="I178" s="433">
        <f>COUNTIF(I5:I159,"高")</f>
        <v>29</v>
      </c>
      <c r="J178" s="433"/>
      <c r="K178" s="461"/>
      <c r="L178" s="462">
        <f>COUNTIF(L5:L159,"p")</f>
        <v>123</v>
      </c>
      <c r="M178" s="433">
        <f>COUNTIF(M5:M159,"m")</f>
        <v>61</v>
      </c>
      <c r="N178" s="433">
        <f>COUNTIF(N5:N159,"A")</f>
        <v>22</v>
      </c>
      <c r="O178" s="433">
        <f>COUNTIF(O5:O159,"True")</f>
        <v>111</v>
      </c>
      <c r="P178" s="433">
        <f>COUNTIF(P5:P159,"True")</f>
        <v>64</v>
      </c>
      <c r="Q178" s="433">
        <f>COUNTIF(Q5:Q159,"True")</f>
        <v>104</v>
      </c>
      <c r="R178" s="433">
        <f>COUNTIF(R5:R159,"True")</f>
        <v>73</v>
      </c>
    </row>
    <row r="179" spans="1:18">
      <c r="A179" s="413"/>
      <c r="B179" s="414"/>
      <c r="C179" s="414"/>
      <c r="D179" s="414"/>
      <c r="E179" s="414"/>
      <c r="F179" s="432"/>
      <c r="G179" s="421" t="s">
        <v>87</v>
      </c>
      <c r="H179" s="421" t="s">
        <v>87</v>
      </c>
      <c r="I179" s="421" t="s">
        <v>87</v>
      </c>
      <c r="J179" s="414"/>
      <c r="K179" s="456"/>
      <c r="L179" s="453" t="s">
        <v>66</v>
      </c>
      <c r="M179" s="421" t="s">
        <v>59</v>
      </c>
      <c r="N179" s="421" t="s">
        <v>60</v>
      </c>
      <c r="O179" s="435"/>
      <c r="P179" s="435"/>
      <c r="Q179" s="435"/>
      <c r="R179" s="435"/>
    </row>
    <row r="180" spans="1:18">
      <c r="A180" s="434"/>
      <c r="B180" s="435"/>
      <c r="C180" s="435"/>
      <c r="D180" s="435"/>
      <c r="E180" s="435"/>
      <c r="F180" s="435"/>
      <c r="G180" s="433">
        <f>COUNTIF(G5:G159,"中")</f>
        <v>94</v>
      </c>
      <c r="H180" s="433">
        <f>COUNTIF(H5:H159,"中")</f>
        <v>100</v>
      </c>
      <c r="I180" s="433">
        <f>COUNTIF(I5:I159,"中")</f>
        <v>96</v>
      </c>
      <c r="J180" s="433"/>
      <c r="K180" s="461"/>
      <c r="L180" s="462">
        <f>COUNTIF(L5:L159,"d")</f>
        <v>24</v>
      </c>
      <c r="M180" s="433">
        <f>COUNTIF(M5:M159,"A")</f>
        <v>75</v>
      </c>
      <c r="N180" s="433">
        <f>COUNTIF(N5:N159,"C")</f>
        <v>72</v>
      </c>
      <c r="O180" s="435"/>
      <c r="P180" s="435"/>
      <c r="Q180" s="435"/>
      <c r="R180" s="435"/>
    </row>
    <row r="181" spans="1:18">
      <c r="A181" s="434"/>
      <c r="B181" s="435"/>
      <c r="C181" s="435"/>
      <c r="D181" s="435"/>
      <c r="E181" s="435"/>
      <c r="F181" s="435"/>
      <c r="G181" s="421" t="s">
        <v>896</v>
      </c>
      <c r="H181" s="436" t="s">
        <v>896</v>
      </c>
      <c r="I181" s="421" t="s">
        <v>896</v>
      </c>
      <c r="J181" s="435"/>
      <c r="K181" s="463"/>
      <c r="L181" s="453" t="s">
        <v>60</v>
      </c>
      <c r="M181" s="421" t="s">
        <v>110</v>
      </c>
      <c r="N181" s="421" t="s">
        <v>472</v>
      </c>
      <c r="O181" s="435"/>
      <c r="P181" s="435"/>
      <c r="Q181" s="435"/>
      <c r="R181" s="435"/>
    </row>
    <row r="182" spans="1:18">
      <c r="A182" s="437"/>
      <c r="B182" s="438"/>
      <c r="C182" s="438"/>
      <c r="D182" s="435"/>
      <c r="E182" s="435"/>
      <c r="F182" s="435"/>
      <c r="G182" s="433">
        <f>COUNTIF(G5:G159,"低")</f>
        <v>35</v>
      </c>
      <c r="H182" s="433">
        <f>COUNTIF(H5:H159,"低")</f>
        <v>29</v>
      </c>
      <c r="I182" s="433">
        <f>COUNTIF(I5:I159,"低")</f>
        <v>30</v>
      </c>
      <c r="J182" s="435"/>
      <c r="K182" s="463"/>
      <c r="L182" s="462">
        <f>COUNTIF(L5:L159,"C")</f>
        <v>8</v>
      </c>
      <c r="M182" s="433">
        <f>COUNTIF(M5:M159,"s")</f>
        <v>19</v>
      </c>
      <c r="N182" s="433">
        <f>COUNTIF(N5:N159,"Q")</f>
        <v>11</v>
      </c>
      <c r="O182" s="435"/>
      <c r="P182" s="435"/>
      <c r="Q182" s="435"/>
      <c r="R182" s="435"/>
    </row>
    <row r="183" spans="1:18">
      <c r="A183" s="437"/>
      <c r="B183" s="438"/>
      <c r="C183" s="438"/>
      <c r="D183" s="435"/>
      <c r="E183" s="435"/>
      <c r="F183" s="435"/>
      <c r="G183" s="433"/>
      <c r="H183" s="433"/>
      <c r="I183" s="433"/>
      <c r="J183" s="435"/>
      <c r="K183" s="463"/>
      <c r="L183" s="462"/>
      <c r="M183" s="439"/>
      <c r="N183" s="421" t="s">
        <v>66</v>
      </c>
      <c r="O183" s="435"/>
      <c r="P183" s="435"/>
      <c r="Q183" s="435"/>
      <c r="R183" s="435"/>
    </row>
    <row r="184" spans="1:18">
      <c r="A184" s="437"/>
      <c r="B184" s="438"/>
      <c r="C184" s="438"/>
      <c r="D184" s="435"/>
      <c r="E184" s="435"/>
      <c r="F184" s="435"/>
      <c r="G184" s="435"/>
      <c r="H184" s="435"/>
      <c r="I184" s="435"/>
      <c r="J184" s="435"/>
      <c r="K184" s="463"/>
      <c r="L184" s="464"/>
      <c r="M184" s="435"/>
      <c r="N184" s="433">
        <f>COUNTIF(N5:N159,"D")</f>
        <v>2</v>
      </c>
      <c r="O184" s="435"/>
      <c r="P184" s="435"/>
      <c r="Q184" s="435"/>
      <c r="R184" s="435"/>
    </row>
    <row r="185" spans="1:18">
      <c r="A185" s="437"/>
      <c r="B185" s="438"/>
      <c r="C185" s="438"/>
      <c r="D185" s="435"/>
      <c r="E185" s="435"/>
      <c r="F185" s="435"/>
      <c r="G185" s="433"/>
      <c r="H185" s="433"/>
      <c r="I185" s="433"/>
      <c r="J185" s="435"/>
      <c r="K185" s="463"/>
      <c r="L185" s="462"/>
      <c r="M185" s="439"/>
      <c r="N185" s="421" t="s">
        <v>87</v>
      </c>
      <c r="O185" s="435"/>
      <c r="P185" s="435"/>
      <c r="Q185" s="435"/>
      <c r="R185" s="435"/>
    </row>
    <row r="186" spans="1:18">
      <c r="A186" s="437"/>
      <c r="B186" s="438"/>
      <c r="C186" s="438"/>
      <c r="D186" s="435"/>
      <c r="E186" s="435"/>
      <c r="F186" s="435"/>
      <c r="G186" s="433"/>
      <c r="H186" s="439"/>
      <c r="I186" s="433"/>
      <c r="J186" s="435"/>
      <c r="K186" s="463"/>
      <c r="L186" s="462"/>
      <c r="M186" s="433"/>
      <c r="N186" s="433">
        <f>COUNTIF(N5:N159,"M")</f>
        <v>2</v>
      </c>
      <c r="O186" s="435"/>
      <c r="P186" s="435"/>
      <c r="Q186" s="435"/>
      <c r="R186" s="435"/>
    </row>
    <row r="187" spans="1:18">
      <c r="A187" s="437"/>
      <c r="B187" s="438"/>
      <c r="C187" s="438"/>
      <c r="D187" s="435"/>
      <c r="E187" s="435"/>
      <c r="F187" s="435"/>
      <c r="G187" s="433"/>
      <c r="H187" s="433"/>
      <c r="I187" s="433"/>
      <c r="J187" s="435"/>
      <c r="K187" s="463"/>
      <c r="L187" s="462"/>
      <c r="M187" s="433"/>
      <c r="N187" s="421" t="s">
        <v>80</v>
      </c>
      <c r="O187" s="435"/>
      <c r="P187" s="435"/>
      <c r="Q187" s="435"/>
      <c r="R187" s="435"/>
    </row>
    <row r="188" spans="1:18">
      <c r="A188" s="437"/>
      <c r="B188" s="438"/>
      <c r="C188" s="438"/>
      <c r="D188" s="435"/>
      <c r="E188" s="435"/>
      <c r="F188" s="435"/>
      <c r="G188" s="433"/>
      <c r="H188" s="433"/>
      <c r="I188" s="433"/>
      <c r="J188" s="435"/>
      <c r="K188" s="463"/>
      <c r="L188" s="462">
        <f>COUNTIF(L5:L159,"E")</f>
        <v>0</v>
      </c>
      <c r="M188" s="433">
        <f>COUNTIF(M5:M159,"E")</f>
        <v>0</v>
      </c>
      <c r="N188" s="433">
        <f>COUNTIF(N5:N159,"E")</f>
        <v>46</v>
      </c>
      <c r="O188" s="435"/>
      <c r="P188" s="435"/>
      <c r="Q188" s="435"/>
      <c r="R188" s="435"/>
    </row>
    <row r="189" spans="1:18">
      <c r="A189" s="437"/>
      <c r="B189" s="438"/>
      <c r="C189" s="438"/>
      <c r="D189" s="435"/>
      <c r="E189" s="435"/>
      <c r="F189" s="435"/>
      <c r="G189" s="421" t="s">
        <v>897</v>
      </c>
      <c r="H189" s="421" t="s">
        <v>897</v>
      </c>
      <c r="I189" s="421" t="s">
        <v>897</v>
      </c>
      <c r="J189" s="435"/>
      <c r="K189" s="435"/>
      <c r="L189" s="421" t="s">
        <v>898</v>
      </c>
      <c r="M189" s="421" t="s">
        <v>898</v>
      </c>
      <c r="N189" s="421" t="s">
        <v>898</v>
      </c>
      <c r="O189" s="421" t="s">
        <v>898</v>
      </c>
      <c r="P189" s="465"/>
      <c r="Q189" s="465"/>
      <c r="R189" s="465"/>
    </row>
    <row r="190" spans="1:18">
      <c r="A190" s="434"/>
      <c r="B190" s="435"/>
      <c r="C190" s="435"/>
      <c r="D190" s="435"/>
      <c r="E190" s="435"/>
      <c r="F190" s="435"/>
      <c r="G190" s="433">
        <f>COUNTIF(G5:G159,"N/A")</f>
        <v>0</v>
      </c>
      <c r="H190" s="433">
        <f>COUNTIF(H5:H159,"N/A")</f>
        <v>0</v>
      </c>
      <c r="I190" s="433">
        <f>COUNTIF(I5:I159,"N/A")</f>
        <v>0</v>
      </c>
      <c r="J190" s="433"/>
      <c r="K190" s="461"/>
      <c r="L190" s="462">
        <f>COUNTIF(L5:L159,"N/A")</f>
        <v>0</v>
      </c>
      <c r="M190" s="433">
        <f>COUNTIF(M5:M159,"N/A")</f>
        <v>0</v>
      </c>
      <c r="N190" s="433">
        <f>COUNTIF(N5:N159,"N/A")</f>
        <v>0</v>
      </c>
      <c r="O190" s="433">
        <f>COUNTIF(O5:O159,"")</f>
        <v>44</v>
      </c>
      <c r="P190" s="433">
        <f>COUNTIF(P5:P159,"")</f>
        <v>91</v>
      </c>
      <c r="Q190" s="433">
        <f>COUNTIF(Q5:Q159,"")</f>
        <v>51</v>
      </c>
      <c r="R190" s="433">
        <f>COUNTIF(R5:R159,"")</f>
        <v>82</v>
      </c>
    </row>
    <row r="191" spans="1:18">
      <c r="A191" s="434"/>
      <c r="B191" s="435"/>
      <c r="C191" s="435"/>
      <c r="D191" s="435"/>
      <c r="E191" s="435"/>
      <c r="F191" s="435"/>
      <c r="G191" s="440" t="s">
        <v>899</v>
      </c>
      <c r="H191" s="440" t="s">
        <v>899</v>
      </c>
      <c r="I191" s="440" t="s">
        <v>899</v>
      </c>
      <c r="J191" s="435"/>
      <c r="K191" s="463"/>
      <c r="L191" s="466" t="s">
        <v>899</v>
      </c>
      <c r="M191" s="467" t="s">
        <v>899</v>
      </c>
      <c r="N191" s="468" t="s">
        <v>899</v>
      </c>
      <c r="O191" s="466" t="s">
        <v>899</v>
      </c>
      <c r="P191" s="465"/>
      <c r="Q191" s="465"/>
      <c r="R191" s="465"/>
    </row>
    <row r="192" spans="1:18">
      <c r="A192" s="434"/>
      <c r="B192" s="435"/>
      <c r="C192" s="435"/>
      <c r="D192" s="435"/>
      <c r="E192" s="435"/>
      <c r="F192" s="435"/>
      <c r="G192" s="433">
        <f>COUNTIF(G5:G159,"TBD")</f>
        <v>0</v>
      </c>
      <c r="H192" s="433">
        <f>COUNTIF(H5:H159,"TBD")</f>
        <v>0</v>
      </c>
      <c r="I192" s="433">
        <f>COUNTIF(I5:I159,"TBD")</f>
        <v>0</v>
      </c>
      <c r="J192" s="433"/>
      <c r="K192" s="461"/>
      <c r="L192" s="462">
        <f>COUNTIF(L5:L159,"TBD")</f>
        <v>0</v>
      </c>
      <c r="M192" s="433">
        <f>COUNTIF(M5:M159,"TBD")</f>
        <v>0</v>
      </c>
      <c r="N192" s="433">
        <f>COUNTIF(N5:N159,"TBD")</f>
        <v>0</v>
      </c>
      <c r="O192" s="433">
        <f>COUNTIF(O5:O133,"TBD")</f>
        <v>0</v>
      </c>
      <c r="P192" s="433">
        <f>COUNTIF(P5:P133,"TBD")</f>
        <v>0</v>
      </c>
      <c r="Q192" s="433">
        <f>COUNTIF(Q5:Q133,"TBD")</f>
        <v>0</v>
      </c>
      <c r="R192" s="433">
        <f>COUNTIF(R5:R133,"TBD")</f>
        <v>0</v>
      </c>
    </row>
    <row r="193" spans="1:18">
      <c r="A193" s="434"/>
      <c r="B193" s="435"/>
      <c r="C193" s="435"/>
      <c r="D193" s="435"/>
      <c r="E193" s="435"/>
      <c r="F193" s="435"/>
      <c r="G193" s="433">
        <f>SUM(G178+G180+G182+G186+G188+G190+G192)</f>
        <v>155</v>
      </c>
      <c r="H193" s="433">
        <f>SUM(H178+H180+H182+H186+H188+H190+H192)</f>
        <v>155</v>
      </c>
      <c r="I193" s="433">
        <f>SUM(I178+I180+I182+I186+I188+I190+I192)</f>
        <v>155</v>
      </c>
      <c r="J193" s="433"/>
      <c r="K193" s="461"/>
      <c r="L193" s="462">
        <f>SUM(L178+L180+L182+L186+L188+L190+L192)</f>
        <v>155</v>
      </c>
      <c r="M193" s="433">
        <f>SUM(M178+M180+M182+M186+M188+M190+M192)</f>
        <v>155</v>
      </c>
      <c r="N193" s="433">
        <f>SUM(N178+N180+N182+N184+N186+N188+N190+N192)</f>
        <v>155</v>
      </c>
      <c r="O193" s="433">
        <f>SUM(O178+O180+O182+O186+O190+O192)</f>
        <v>155</v>
      </c>
      <c r="P193" s="433">
        <f>SUM(P178+P180+P182+P186+P190+P192)</f>
        <v>155</v>
      </c>
      <c r="Q193" s="433">
        <f>SUM(Q178+Q180+Q182+Q186+Q190+Q192)</f>
        <v>155</v>
      </c>
      <c r="R193" s="433">
        <f>SUM(R178+R180+R182+R186+R190+R192)</f>
        <v>155</v>
      </c>
    </row>
    <row r="194" spans="1:18">
      <c r="A194" s="437"/>
      <c r="B194" s="438"/>
      <c r="C194" s="438"/>
      <c r="D194" s="438"/>
      <c r="E194" s="438"/>
      <c r="F194" s="465"/>
      <c r="G194" s="438"/>
      <c r="H194" s="438"/>
      <c r="I194" s="438"/>
      <c r="J194" s="465"/>
      <c r="K194" s="435"/>
      <c r="L194" s="438"/>
      <c r="M194" s="438"/>
      <c r="N194" s="465"/>
      <c r="O194" s="438"/>
      <c r="P194" s="465"/>
      <c r="Q194" s="465"/>
      <c r="R194" s="465"/>
    </row>
    <row r="195" spans="1:18">
      <c r="A195" s="437"/>
      <c r="B195" s="438"/>
      <c r="C195" s="438"/>
      <c r="D195" s="438"/>
      <c r="E195" s="438"/>
      <c r="F195" s="465"/>
      <c r="G195" s="438"/>
      <c r="H195" s="438"/>
      <c r="I195" s="438"/>
      <c r="J195" s="465"/>
      <c r="K195" s="435"/>
      <c r="L195" s="438"/>
      <c r="M195" s="438"/>
      <c r="N195" s="465"/>
      <c r="O195" s="438"/>
      <c r="P195" s="465"/>
      <c r="Q195" s="465"/>
      <c r="R195" s="465"/>
    </row>
    <row r="196" spans="1:18">
      <c r="A196" s="437"/>
      <c r="B196" s="438"/>
      <c r="C196" s="438"/>
      <c r="D196" s="438"/>
      <c r="E196" s="438"/>
      <c r="F196" s="465"/>
      <c r="G196" s="438"/>
      <c r="H196" s="438"/>
      <c r="I196" s="438"/>
      <c r="J196" s="465"/>
      <c r="K196" s="435"/>
      <c r="L196" s="438"/>
      <c r="M196" s="438"/>
      <c r="N196" s="465"/>
      <c r="O196" s="438"/>
      <c r="P196" s="465"/>
      <c r="Q196" s="465"/>
      <c r="R196" s="465"/>
    </row>
    <row r="197" spans="1:18">
      <c r="A197" s="437"/>
      <c r="B197" s="438"/>
      <c r="C197" s="438"/>
      <c r="D197" s="438"/>
      <c r="E197" s="438"/>
      <c r="F197" s="465"/>
      <c r="G197" s="438"/>
      <c r="H197" s="438"/>
      <c r="I197" s="438"/>
      <c r="J197" s="465"/>
      <c r="K197" s="435"/>
      <c r="L197" s="438"/>
      <c r="M197" s="438"/>
      <c r="N197" s="465"/>
      <c r="O197" s="438"/>
      <c r="P197" s="465"/>
      <c r="Q197" s="465"/>
      <c r="R197" s="465"/>
    </row>
    <row r="198" spans="1:18">
      <c r="A198" s="437"/>
      <c r="B198" s="438"/>
      <c r="C198" s="438"/>
      <c r="D198" s="438"/>
      <c r="E198" s="438"/>
      <c r="F198" s="465"/>
      <c r="G198" s="438"/>
      <c r="H198" s="438"/>
      <c r="I198" s="438"/>
      <c r="J198" s="465"/>
      <c r="K198" s="435"/>
      <c r="L198" s="438"/>
      <c r="M198" s="438"/>
      <c r="N198" s="465"/>
      <c r="O198" s="438"/>
      <c r="P198" s="465"/>
      <c r="Q198" s="465"/>
      <c r="R198" s="465"/>
    </row>
    <row r="199" spans="1:18">
      <c r="A199" s="437"/>
      <c r="B199" s="438"/>
      <c r="C199" s="438"/>
      <c r="D199" s="438"/>
      <c r="E199" s="438"/>
      <c r="F199" s="465"/>
      <c r="G199" s="438"/>
      <c r="H199" s="438"/>
      <c r="I199" s="438"/>
      <c r="J199" s="465"/>
      <c r="K199" s="435"/>
      <c r="L199" s="438"/>
      <c r="M199" s="438"/>
      <c r="N199" s="465"/>
      <c r="O199" s="438"/>
      <c r="P199" s="465"/>
      <c r="Q199" s="465"/>
      <c r="R199" s="465"/>
    </row>
    <row r="200" spans="1:18">
      <c r="A200" s="437"/>
      <c r="B200" s="438"/>
      <c r="C200" s="438"/>
      <c r="D200" s="438"/>
      <c r="E200" s="438"/>
      <c r="F200" s="465"/>
      <c r="G200" s="438"/>
      <c r="H200" s="438"/>
      <c r="I200" s="438"/>
      <c r="J200" s="465"/>
      <c r="K200" s="435"/>
      <c r="L200" s="438"/>
      <c r="M200" s="438"/>
      <c r="N200" s="465"/>
      <c r="O200" s="438"/>
      <c r="P200" s="465"/>
      <c r="Q200" s="465"/>
      <c r="R200" s="465"/>
    </row>
    <row r="201" spans="1:18">
      <c r="A201" s="437"/>
      <c r="B201" s="438"/>
      <c r="C201" s="438"/>
      <c r="D201" s="438"/>
      <c r="E201" s="438"/>
      <c r="F201" s="465"/>
      <c r="G201" s="438"/>
      <c r="H201" s="438"/>
      <c r="I201" s="438"/>
      <c r="J201" s="465"/>
      <c r="K201" s="435"/>
      <c r="L201" s="438"/>
      <c r="M201" s="438"/>
      <c r="N201" s="465"/>
      <c r="O201" s="438"/>
      <c r="P201" s="465"/>
      <c r="Q201" s="465"/>
      <c r="R201" s="465"/>
    </row>
    <row r="202" spans="1:18">
      <c r="A202" s="437"/>
      <c r="B202" s="438"/>
      <c r="C202" s="438"/>
      <c r="D202" s="438"/>
      <c r="E202" s="438"/>
      <c r="F202" s="465"/>
      <c r="G202" s="438"/>
      <c r="H202" s="438"/>
      <c r="I202" s="438"/>
      <c r="J202" s="465"/>
      <c r="K202" s="435"/>
      <c r="L202" s="438"/>
      <c r="M202" s="438"/>
      <c r="N202" s="465"/>
      <c r="O202" s="438"/>
      <c r="P202" s="465"/>
      <c r="Q202" s="465"/>
      <c r="R202" s="465"/>
    </row>
    <row r="203" spans="1:18">
      <c r="A203" s="437"/>
      <c r="B203" s="438"/>
      <c r="C203" s="438"/>
      <c r="D203" s="438"/>
      <c r="E203" s="438"/>
      <c r="F203" s="465"/>
      <c r="G203" s="438"/>
      <c r="H203" s="438"/>
      <c r="I203" s="438"/>
      <c r="J203" s="465"/>
      <c r="K203" s="435"/>
      <c r="L203" s="438"/>
      <c r="M203" s="438"/>
      <c r="N203" s="465"/>
      <c r="O203" s="438"/>
      <c r="P203" s="465"/>
      <c r="Q203" s="465"/>
      <c r="R203" s="465"/>
    </row>
    <row r="204" spans="1:18">
      <c r="A204" s="437"/>
      <c r="B204" s="438"/>
      <c r="C204" s="438"/>
      <c r="D204" s="438"/>
      <c r="E204" s="438"/>
      <c r="F204" s="465"/>
      <c r="G204" s="438"/>
      <c r="H204" s="438"/>
      <c r="I204" s="438"/>
      <c r="J204" s="465"/>
      <c r="K204" s="435"/>
      <c r="L204" s="438"/>
      <c r="M204" s="438"/>
      <c r="N204" s="465"/>
      <c r="O204" s="438"/>
      <c r="P204" s="465"/>
      <c r="Q204" s="465"/>
      <c r="R204" s="465"/>
    </row>
    <row r="205" spans="1:18">
      <c r="A205" s="437"/>
      <c r="B205" s="438"/>
      <c r="C205" s="438"/>
      <c r="D205" s="438"/>
      <c r="E205" s="438"/>
      <c r="F205" s="465"/>
      <c r="G205" s="438"/>
      <c r="H205" s="438"/>
      <c r="I205" s="438"/>
      <c r="J205" s="465"/>
      <c r="K205" s="435"/>
      <c r="L205" s="438"/>
      <c r="M205" s="438"/>
      <c r="N205" s="465"/>
      <c r="O205" s="438"/>
      <c r="P205" s="465"/>
      <c r="Q205" s="465"/>
      <c r="R205" s="465"/>
    </row>
    <row r="206" spans="1:18">
      <c r="A206" s="437"/>
      <c r="B206" s="438"/>
      <c r="C206" s="438"/>
      <c r="D206" s="438"/>
      <c r="E206" s="438"/>
      <c r="F206" s="465"/>
      <c r="G206" s="438"/>
      <c r="H206" s="438"/>
      <c r="I206" s="438"/>
      <c r="J206" s="465"/>
      <c r="K206" s="435"/>
      <c r="L206" s="438"/>
      <c r="M206" s="438"/>
      <c r="N206" s="465"/>
      <c r="O206" s="438"/>
      <c r="P206" s="465"/>
      <c r="Q206" s="465"/>
      <c r="R206" s="465"/>
    </row>
    <row r="207" spans="1:18">
      <c r="A207" s="437"/>
      <c r="B207" s="438"/>
      <c r="C207" s="438"/>
      <c r="D207" s="438"/>
      <c r="E207" s="438"/>
      <c r="F207" s="465"/>
      <c r="G207" s="438"/>
      <c r="H207" s="438"/>
      <c r="I207" s="438"/>
      <c r="J207" s="465"/>
      <c r="K207" s="435"/>
      <c r="L207" s="438"/>
      <c r="M207" s="438"/>
      <c r="N207" s="465"/>
      <c r="O207" s="438"/>
      <c r="P207" s="465"/>
      <c r="Q207" s="465"/>
      <c r="R207" s="465"/>
    </row>
    <row r="208" spans="1:18">
      <c r="A208" s="437"/>
      <c r="B208" s="438"/>
      <c r="C208" s="438"/>
      <c r="D208" s="438"/>
      <c r="E208" s="438"/>
      <c r="F208" s="465"/>
      <c r="G208" s="438"/>
      <c r="H208" s="438"/>
      <c r="I208" s="438"/>
      <c r="J208" s="465"/>
      <c r="K208" s="435"/>
      <c r="L208" s="438"/>
      <c r="M208" s="438"/>
      <c r="N208" s="465"/>
      <c r="O208" s="438"/>
      <c r="P208" s="465"/>
      <c r="Q208" s="465"/>
      <c r="R208" s="465"/>
    </row>
    <row r="209" spans="1:18">
      <c r="A209" s="437"/>
      <c r="B209" s="438"/>
      <c r="C209" s="438"/>
      <c r="D209" s="438"/>
      <c r="E209" s="438"/>
      <c r="F209" s="465"/>
      <c r="G209" s="438"/>
      <c r="H209" s="438"/>
      <c r="I209" s="438"/>
      <c r="J209" s="465"/>
      <c r="K209" s="435"/>
      <c r="L209" s="438"/>
      <c r="M209" s="438"/>
      <c r="N209" s="465"/>
      <c r="O209" s="438"/>
      <c r="P209" s="465"/>
      <c r="Q209" s="465"/>
      <c r="R209" s="465"/>
    </row>
    <row r="210" spans="1:18">
      <c r="A210" s="437"/>
      <c r="B210" s="438"/>
      <c r="C210" s="438"/>
      <c r="D210" s="438"/>
      <c r="E210" s="438"/>
      <c r="F210" s="465"/>
      <c r="G210" s="438"/>
      <c r="H210" s="438"/>
      <c r="I210" s="438"/>
      <c r="J210" s="465"/>
      <c r="K210" s="435"/>
      <c r="L210" s="438"/>
      <c r="M210" s="438"/>
      <c r="N210" s="465"/>
      <c r="O210" s="438"/>
      <c r="P210" s="465"/>
      <c r="Q210" s="465"/>
      <c r="R210" s="465"/>
    </row>
    <row r="211" spans="1:18">
      <c r="A211" s="437"/>
      <c r="B211" s="438"/>
      <c r="C211" s="438"/>
      <c r="D211" s="438"/>
      <c r="E211" s="438"/>
      <c r="F211" s="465"/>
      <c r="G211" s="438"/>
      <c r="H211" s="438"/>
      <c r="I211" s="438"/>
      <c r="J211" s="465"/>
      <c r="K211" s="435"/>
      <c r="L211" s="438"/>
      <c r="M211" s="438"/>
      <c r="N211" s="465"/>
      <c r="O211" s="438"/>
      <c r="P211" s="465"/>
      <c r="Q211" s="465"/>
      <c r="R211" s="465"/>
    </row>
    <row r="212" spans="1:18">
      <c r="A212" s="437"/>
      <c r="B212" s="438"/>
      <c r="C212" s="438"/>
      <c r="D212" s="438"/>
      <c r="E212" s="438"/>
      <c r="F212" s="465"/>
      <c r="G212" s="438"/>
      <c r="H212" s="438"/>
      <c r="I212" s="438"/>
      <c r="J212" s="465"/>
      <c r="K212" s="435"/>
      <c r="L212" s="438"/>
      <c r="M212" s="438"/>
      <c r="N212" s="465"/>
      <c r="O212" s="438"/>
      <c r="P212" s="465"/>
      <c r="Q212" s="465"/>
      <c r="R212" s="465"/>
    </row>
    <row r="213" spans="1:18">
      <c r="A213" s="437"/>
      <c r="B213" s="438"/>
      <c r="C213" s="438"/>
      <c r="D213" s="438"/>
      <c r="E213" s="438"/>
      <c r="F213" s="465"/>
      <c r="G213" s="438"/>
      <c r="H213" s="438"/>
      <c r="I213" s="438"/>
      <c r="J213" s="465"/>
      <c r="K213" s="435"/>
      <c r="L213" s="438"/>
      <c r="M213" s="438"/>
      <c r="N213" s="465"/>
      <c r="O213" s="438"/>
      <c r="P213" s="465"/>
      <c r="Q213" s="465"/>
      <c r="R213" s="465"/>
    </row>
    <row r="214" spans="1:18">
      <c r="A214" s="437"/>
      <c r="B214" s="438"/>
      <c r="C214" s="438"/>
      <c r="D214" s="438"/>
      <c r="E214" s="438"/>
      <c r="F214" s="465"/>
      <c r="G214" s="438"/>
      <c r="H214" s="438"/>
      <c r="I214" s="438"/>
      <c r="J214" s="465"/>
      <c r="K214" s="435"/>
      <c r="L214" s="438"/>
      <c r="M214" s="438"/>
      <c r="N214" s="465"/>
      <c r="O214" s="438"/>
      <c r="P214" s="465"/>
      <c r="Q214" s="465"/>
      <c r="R214" s="465"/>
    </row>
    <row r="215" spans="1:18">
      <c r="A215" s="437"/>
      <c r="B215" s="438"/>
      <c r="C215" s="438"/>
      <c r="D215" s="438"/>
      <c r="E215" s="438"/>
      <c r="F215" s="465"/>
      <c r="G215" s="438"/>
      <c r="H215" s="438"/>
      <c r="I215" s="438"/>
      <c r="J215" s="465"/>
      <c r="K215" s="435"/>
      <c r="L215" s="438"/>
      <c r="M215" s="438"/>
      <c r="N215" s="465"/>
      <c r="O215" s="438"/>
      <c r="P215" s="465"/>
      <c r="Q215" s="465"/>
      <c r="R215" s="465"/>
    </row>
    <row r="216" spans="1:18">
      <c r="A216" s="437"/>
      <c r="B216" s="438"/>
      <c r="C216" s="438"/>
      <c r="D216" s="438"/>
      <c r="E216" s="438"/>
      <c r="F216" s="465"/>
      <c r="G216" s="438"/>
      <c r="H216" s="438"/>
      <c r="I216" s="438"/>
      <c r="J216" s="465"/>
      <c r="K216" s="435"/>
      <c r="L216" s="438"/>
      <c r="M216" s="438"/>
      <c r="N216" s="465"/>
      <c r="O216" s="438"/>
      <c r="P216" s="465"/>
      <c r="Q216" s="465"/>
      <c r="R216" s="465"/>
    </row>
    <row r="217" spans="1:18">
      <c r="A217" s="437"/>
      <c r="B217" s="438"/>
      <c r="C217" s="438"/>
      <c r="D217" s="438"/>
      <c r="E217" s="438"/>
      <c r="F217" s="465"/>
      <c r="G217" s="438"/>
      <c r="H217" s="438"/>
      <c r="I217" s="438"/>
      <c r="J217" s="465"/>
      <c r="K217" s="435"/>
      <c r="L217" s="438"/>
      <c r="M217" s="438"/>
      <c r="N217" s="465"/>
      <c r="O217" s="438"/>
      <c r="P217" s="465"/>
      <c r="Q217" s="465"/>
      <c r="R217" s="465"/>
    </row>
    <row r="218" spans="1:18">
      <c r="A218" s="437"/>
      <c r="B218" s="438"/>
      <c r="C218" s="438"/>
      <c r="D218" s="438"/>
      <c r="E218" s="438"/>
      <c r="F218" s="465"/>
      <c r="G218" s="438"/>
      <c r="H218" s="438"/>
      <c r="I218" s="438"/>
      <c r="J218" s="465"/>
      <c r="K218" s="435"/>
      <c r="L218" s="438"/>
      <c r="M218" s="438"/>
      <c r="N218" s="465"/>
      <c r="O218" s="438"/>
      <c r="P218" s="465"/>
      <c r="Q218" s="465"/>
      <c r="R218" s="465"/>
    </row>
    <row r="219" spans="1:18">
      <c r="A219" s="437"/>
      <c r="B219" s="438"/>
      <c r="C219" s="438"/>
      <c r="D219" s="438"/>
      <c r="E219" s="438"/>
      <c r="F219" s="465"/>
      <c r="G219" s="438"/>
      <c r="H219" s="438"/>
      <c r="I219" s="438"/>
      <c r="J219" s="465"/>
      <c r="K219" s="435"/>
      <c r="L219" s="438"/>
      <c r="M219" s="438"/>
      <c r="N219" s="465"/>
      <c r="O219" s="438"/>
      <c r="P219" s="465"/>
      <c r="Q219" s="465"/>
      <c r="R219" s="465"/>
    </row>
    <row r="220" spans="1:18">
      <c r="A220" s="437"/>
      <c r="B220" s="438"/>
      <c r="C220" s="438"/>
      <c r="D220" s="438"/>
      <c r="E220" s="438"/>
      <c r="F220" s="465"/>
      <c r="G220" s="438"/>
      <c r="H220" s="438"/>
      <c r="I220" s="438"/>
      <c r="J220" s="465"/>
      <c r="K220" s="435"/>
      <c r="L220" s="438"/>
      <c r="M220" s="438"/>
      <c r="N220" s="465"/>
      <c r="O220" s="438"/>
      <c r="P220" s="465"/>
      <c r="Q220" s="465"/>
      <c r="R220" s="465"/>
    </row>
    <row r="221" spans="1:18">
      <c r="A221" s="437"/>
      <c r="B221" s="438"/>
      <c r="C221" s="438"/>
      <c r="D221" s="438"/>
      <c r="E221" s="438"/>
      <c r="F221" s="465"/>
      <c r="G221" s="438"/>
      <c r="H221" s="438"/>
      <c r="I221" s="438"/>
      <c r="J221" s="465"/>
      <c r="K221" s="435"/>
      <c r="L221" s="438"/>
      <c r="M221" s="438"/>
      <c r="N221" s="465"/>
      <c r="O221" s="438"/>
      <c r="P221" s="465"/>
      <c r="Q221" s="465"/>
      <c r="R221" s="465"/>
    </row>
    <row r="222" spans="1:18">
      <c r="A222" s="437"/>
      <c r="B222" s="438"/>
      <c r="C222" s="438"/>
      <c r="D222" s="438"/>
      <c r="E222" s="438"/>
      <c r="F222" s="465"/>
      <c r="G222" s="438"/>
      <c r="H222" s="438"/>
      <c r="I222" s="438"/>
      <c r="J222" s="465"/>
      <c r="K222" s="435"/>
      <c r="L222" s="438"/>
      <c r="M222" s="438"/>
      <c r="N222" s="465"/>
      <c r="O222" s="438"/>
      <c r="P222" s="465"/>
      <c r="Q222" s="465"/>
      <c r="R222" s="465"/>
    </row>
    <row r="223" spans="1:18">
      <c r="A223" s="437"/>
      <c r="B223" s="438"/>
      <c r="C223" s="438"/>
      <c r="D223" s="438"/>
      <c r="E223" s="438"/>
      <c r="F223" s="465"/>
      <c r="G223" s="438"/>
      <c r="H223" s="438"/>
      <c r="I223" s="438"/>
      <c r="J223" s="465"/>
      <c r="K223" s="435"/>
      <c r="L223" s="438"/>
      <c r="M223" s="438"/>
      <c r="N223" s="465"/>
      <c r="O223" s="438"/>
      <c r="P223" s="465"/>
      <c r="Q223" s="465"/>
      <c r="R223" s="465"/>
    </row>
    <row r="224" spans="1:18">
      <c r="A224" s="437"/>
      <c r="B224" s="438"/>
      <c r="C224" s="438"/>
      <c r="D224" s="438"/>
      <c r="E224" s="438"/>
      <c r="F224" s="465"/>
      <c r="G224" s="438"/>
      <c r="H224" s="438"/>
      <c r="I224" s="438"/>
      <c r="J224" s="465"/>
      <c r="K224" s="435"/>
      <c r="L224" s="438"/>
      <c r="M224" s="438"/>
      <c r="N224" s="465"/>
      <c r="O224" s="438"/>
      <c r="P224" s="465"/>
      <c r="Q224" s="465"/>
      <c r="R224" s="465"/>
    </row>
    <row r="225" spans="1:18">
      <c r="A225" s="437"/>
      <c r="B225" s="438"/>
      <c r="C225" s="438"/>
      <c r="D225" s="438"/>
      <c r="E225" s="438"/>
      <c r="F225" s="465"/>
      <c r="G225" s="438"/>
      <c r="H225" s="438"/>
      <c r="I225" s="438"/>
      <c r="J225" s="465"/>
      <c r="K225" s="435"/>
      <c r="L225" s="438"/>
      <c r="M225" s="438"/>
      <c r="N225" s="465"/>
      <c r="O225" s="438"/>
      <c r="P225" s="465"/>
      <c r="Q225" s="465"/>
      <c r="R225" s="465"/>
    </row>
    <row r="226" spans="1:18">
      <c r="A226" s="437"/>
      <c r="B226" s="438"/>
      <c r="C226" s="438"/>
      <c r="D226" s="438"/>
      <c r="E226" s="438"/>
      <c r="F226" s="465"/>
      <c r="G226" s="438"/>
      <c r="H226" s="438"/>
      <c r="I226" s="438"/>
      <c r="J226" s="465"/>
      <c r="K226" s="435"/>
      <c r="L226" s="438"/>
      <c r="M226" s="438"/>
      <c r="N226" s="465"/>
      <c r="O226" s="438"/>
      <c r="P226" s="465"/>
      <c r="Q226" s="465"/>
      <c r="R226" s="465"/>
    </row>
    <row r="227" spans="1:18">
      <c r="A227" s="437"/>
      <c r="B227" s="438"/>
      <c r="C227" s="438"/>
      <c r="D227" s="438"/>
      <c r="E227" s="438"/>
      <c r="F227" s="465"/>
      <c r="G227" s="438"/>
      <c r="H227" s="438"/>
      <c r="I227" s="438"/>
      <c r="J227" s="465"/>
      <c r="K227" s="435"/>
      <c r="L227" s="438"/>
      <c r="M227" s="438"/>
      <c r="N227" s="465"/>
      <c r="O227" s="438"/>
      <c r="P227" s="465"/>
      <c r="Q227" s="465"/>
      <c r="R227" s="465"/>
    </row>
    <row r="228" spans="1:18">
      <c r="A228" s="437"/>
      <c r="B228" s="438"/>
      <c r="C228" s="438"/>
      <c r="D228" s="438"/>
      <c r="E228" s="438"/>
      <c r="F228" s="465"/>
      <c r="G228" s="438"/>
      <c r="H228" s="438"/>
      <c r="I228" s="438"/>
      <c r="J228" s="465"/>
      <c r="K228" s="435"/>
      <c r="L228" s="438"/>
      <c r="M228" s="438"/>
      <c r="N228" s="465"/>
      <c r="O228" s="438"/>
      <c r="P228" s="465"/>
      <c r="Q228" s="465"/>
      <c r="R228" s="465"/>
    </row>
    <row r="229" spans="1:18">
      <c r="A229" s="437"/>
      <c r="B229" s="438"/>
      <c r="C229" s="438"/>
      <c r="D229" s="438"/>
      <c r="E229" s="438"/>
      <c r="F229" s="465"/>
      <c r="G229" s="438"/>
      <c r="H229" s="438"/>
      <c r="I229" s="438"/>
      <c r="J229" s="465"/>
      <c r="K229" s="435"/>
      <c r="L229" s="438"/>
      <c r="M229" s="438"/>
      <c r="N229" s="465"/>
      <c r="O229" s="438"/>
      <c r="P229" s="465"/>
      <c r="Q229" s="465"/>
      <c r="R229" s="465"/>
    </row>
    <row r="230" spans="1:18">
      <c r="A230" s="437"/>
      <c r="B230" s="438"/>
      <c r="C230" s="438"/>
      <c r="D230" s="438"/>
      <c r="E230" s="438"/>
      <c r="F230" s="465"/>
      <c r="G230" s="438"/>
      <c r="H230" s="438"/>
      <c r="I230" s="438"/>
      <c r="J230" s="465"/>
      <c r="K230" s="435"/>
      <c r="L230" s="438"/>
      <c r="M230" s="438"/>
      <c r="N230" s="465"/>
      <c r="O230" s="438"/>
      <c r="P230" s="465"/>
      <c r="Q230" s="465"/>
      <c r="R230" s="465"/>
    </row>
    <row r="231" spans="1:18">
      <c r="A231" s="437"/>
      <c r="B231" s="438"/>
      <c r="C231" s="438"/>
      <c r="D231" s="438"/>
      <c r="E231" s="438"/>
      <c r="F231" s="465"/>
      <c r="G231" s="438"/>
      <c r="H231" s="438"/>
      <c r="I231" s="438"/>
      <c r="J231" s="465"/>
      <c r="K231" s="435"/>
      <c r="L231" s="438"/>
      <c r="M231" s="438"/>
      <c r="N231" s="465"/>
      <c r="O231" s="438"/>
      <c r="P231" s="465"/>
      <c r="Q231" s="465"/>
      <c r="R231" s="465"/>
    </row>
    <row r="232" spans="1:18">
      <c r="A232" s="437"/>
      <c r="B232" s="438"/>
      <c r="C232" s="438"/>
      <c r="D232" s="438"/>
      <c r="E232" s="438"/>
      <c r="F232" s="465"/>
      <c r="G232" s="438"/>
      <c r="H232" s="438"/>
      <c r="I232" s="438"/>
      <c r="J232" s="465"/>
      <c r="K232" s="435"/>
      <c r="L232" s="438"/>
      <c r="M232" s="438"/>
      <c r="N232" s="465"/>
      <c r="O232" s="438"/>
      <c r="P232" s="465"/>
      <c r="Q232" s="465"/>
      <c r="R232" s="465"/>
    </row>
    <row r="233" spans="1:18">
      <c r="A233" s="437"/>
      <c r="B233" s="438"/>
      <c r="C233" s="438"/>
      <c r="D233" s="438"/>
      <c r="E233" s="438"/>
      <c r="F233" s="465"/>
      <c r="G233" s="438"/>
      <c r="H233" s="438"/>
      <c r="I233" s="438"/>
      <c r="J233" s="465"/>
      <c r="K233" s="435"/>
      <c r="L233" s="438"/>
      <c r="M233" s="438"/>
      <c r="N233" s="465"/>
      <c r="O233" s="438"/>
      <c r="P233" s="465"/>
      <c r="Q233" s="465"/>
      <c r="R233" s="465"/>
    </row>
    <row r="234" spans="1:18">
      <c r="A234" s="437"/>
      <c r="B234" s="438"/>
      <c r="C234" s="438"/>
      <c r="D234" s="438"/>
      <c r="E234" s="438"/>
      <c r="F234" s="465"/>
      <c r="G234" s="438"/>
      <c r="H234" s="438"/>
      <c r="I234" s="438"/>
      <c r="J234" s="465"/>
      <c r="K234" s="435"/>
      <c r="L234" s="438"/>
      <c r="M234" s="438"/>
      <c r="N234" s="465"/>
      <c r="O234" s="438"/>
      <c r="P234" s="465"/>
      <c r="Q234" s="465"/>
      <c r="R234" s="465"/>
    </row>
    <row r="235" spans="1:18">
      <c r="A235" s="437"/>
      <c r="B235" s="438"/>
      <c r="C235" s="438"/>
      <c r="D235" s="438"/>
      <c r="E235" s="438"/>
      <c r="F235" s="465"/>
      <c r="G235" s="438"/>
      <c r="H235" s="438"/>
      <c r="I235" s="438"/>
      <c r="J235" s="465"/>
      <c r="K235" s="435"/>
      <c r="L235" s="438"/>
      <c r="M235" s="438"/>
      <c r="N235" s="465"/>
      <c r="O235" s="438"/>
      <c r="P235" s="465"/>
      <c r="Q235" s="465"/>
      <c r="R235" s="465"/>
    </row>
    <row r="236" spans="1:18">
      <c r="A236" s="437"/>
      <c r="B236" s="438"/>
      <c r="C236" s="438"/>
      <c r="D236" s="438"/>
      <c r="E236" s="438"/>
      <c r="F236" s="465"/>
      <c r="G236" s="438"/>
      <c r="H236" s="438"/>
      <c r="I236" s="438"/>
      <c r="J236" s="465"/>
      <c r="K236" s="435"/>
      <c r="L236" s="438"/>
      <c r="M236" s="438"/>
      <c r="N236" s="465"/>
      <c r="O236" s="438"/>
      <c r="P236" s="465"/>
      <c r="Q236" s="465"/>
      <c r="R236" s="465"/>
    </row>
    <row r="237" spans="1:18">
      <c r="A237" s="437"/>
      <c r="B237" s="438"/>
      <c r="C237" s="438"/>
      <c r="D237" s="438"/>
      <c r="E237" s="438"/>
      <c r="F237" s="465"/>
      <c r="G237" s="438"/>
      <c r="H237" s="438"/>
      <c r="I237" s="438"/>
      <c r="J237" s="465"/>
      <c r="K237" s="435"/>
      <c r="L237" s="438"/>
      <c r="M237" s="438"/>
      <c r="N237" s="465"/>
      <c r="O237" s="438"/>
      <c r="P237" s="465"/>
      <c r="Q237" s="465"/>
      <c r="R237" s="465"/>
    </row>
    <row r="238" spans="1:18">
      <c r="A238" s="437"/>
      <c r="B238" s="438"/>
      <c r="C238" s="438"/>
      <c r="D238" s="438"/>
      <c r="E238" s="438"/>
      <c r="F238" s="465"/>
      <c r="G238" s="438"/>
      <c r="H238" s="438"/>
      <c r="I238" s="438"/>
      <c r="J238" s="465"/>
      <c r="K238" s="435"/>
      <c r="L238" s="438"/>
      <c r="M238" s="438"/>
      <c r="N238" s="465"/>
      <c r="O238" s="438"/>
      <c r="P238" s="465"/>
      <c r="Q238" s="465"/>
      <c r="R238" s="465"/>
    </row>
    <row r="239" spans="1:18">
      <c r="A239" s="437"/>
      <c r="B239" s="438"/>
      <c r="C239" s="438"/>
      <c r="D239" s="438"/>
      <c r="E239" s="438"/>
      <c r="F239" s="465"/>
      <c r="G239" s="438"/>
      <c r="H239" s="438"/>
      <c r="I239" s="438"/>
      <c r="J239" s="465"/>
      <c r="K239" s="435"/>
      <c r="L239" s="438"/>
      <c r="M239" s="438"/>
      <c r="N239" s="465"/>
      <c r="O239" s="438"/>
      <c r="P239" s="465"/>
      <c r="Q239" s="465"/>
      <c r="R239" s="465"/>
    </row>
    <row r="240" spans="1:18">
      <c r="A240" s="437"/>
      <c r="B240" s="438"/>
      <c r="C240" s="438"/>
      <c r="D240" s="438"/>
      <c r="E240" s="438"/>
      <c r="F240" s="465"/>
      <c r="G240" s="438"/>
      <c r="H240" s="438"/>
      <c r="I240" s="438"/>
      <c r="J240" s="465"/>
      <c r="K240" s="435"/>
      <c r="L240" s="438"/>
      <c r="M240" s="438"/>
      <c r="N240" s="465"/>
      <c r="O240" s="438"/>
      <c r="P240" s="465"/>
      <c r="Q240" s="465"/>
      <c r="R240" s="465"/>
    </row>
    <row r="241" spans="1:18">
      <c r="A241" s="437"/>
      <c r="B241" s="438"/>
      <c r="C241" s="438"/>
      <c r="D241" s="438"/>
      <c r="E241" s="438"/>
      <c r="F241" s="465"/>
      <c r="G241" s="438"/>
      <c r="H241" s="438"/>
      <c r="I241" s="438"/>
      <c r="J241" s="465"/>
      <c r="K241" s="435"/>
      <c r="L241" s="438"/>
      <c r="M241" s="438"/>
      <c r="N241" s="465"/>
      <c r="O241" s="438"/>
      <c r="P241" s="465"/>
      <c r="Q241" s="465"/>
      <c r="R241" s="465"/>
    </row>
    <row r="242" spans="1:18">
      <c r="A242" s="437"/>
      <c r="B242" s="438"/>
      <c r="C242" s="438"/>
      <c r="D242" s="438"/>
      <c r="E242" s="438"/>
      <c r="F242" s="465"/>
      <c r="G242" s="438"/>
      <c r="H242" s="438"/>
      <c r="I242" s="438"/>
      <c r="J242" s="465"/>
      <c r="K242" s="435"/>
      <c r="L242" s="438"/>
      <c r="M242" s="438"/>
      <c r="N242" s="465"/>
      <c r="O242" s="438"/>
      <c r="P242" s="465"/>
      <c r="Q242" s="465"/>
      <c r="R242" s="465"/>
    </row>
    <row r="243" spans="1:18">
      <c r="A243" s="437"/>
      <c r="B243" s="438"/>
      <c r="C243" s="438"/>
      <c r="D243" s="438"/>
      <c r="E243" s="438"/>
      <c r="F243" s="465"/>
      <c r="G243" s="438"/>
      <c r="H243" s="438"/>
      <c r="I243" s="438"/>
      <c r="J243" s="465"/>
      <c r="K243" s="435"/>
      <c r="L243" s="438"/>
      <c r="M243" s="438"/>
      <c r="N243" s="465"/>
      <c r="O243" s="438"/>
      <c r="P243" s="465"/>
      <c r="Q243" s="465"/>
      <c r="R243" s="465"/>
    </row>
    <row r="244" spans="1:18">
      <c r="A244" s="437"/>
      <c r="B244" s="438"/>
      <c r="C244" s="438"/>
      <c r="D244" s="438"/>
      <c r="E244" s="438"/>
      <c r="F244" s="465"/>
      <c r="G244" s="438"/>
      <c r="H244" s="438"/>
      <c r="I244" s="438"/>
      <c r="J244" s="465"/>
      <c r="K244" s="435"/>
      <c r="L244" s="438"/>
      <c r="M244" s="438"/>
      <c r="N244" s="465"/>
      <c r="O244" s="438"/>
      <c r="P244" s="465"/>
      <c r="Q244" s="465"/>
      <c r="R244" s="465"/>
    </row>
    <row r="245" spans="1:18">
      <c r="A245" s="437"/>
      <c r="B245" s="438"/>
      <c r="C245" s="438"/>
      <c r="D245" s="438"/>
      <c r="E245" s="438"/>
      <c r="F245" s="465"/>
      <c r="G245" s="438"/>
      <c r="H245" s="438"/>
      <c r="I245" s="438"/>
      <c r="J245" s="465"/>
      <c r="K245" s="435"/>
      <c r="L245" s="438"/>
      <c r="M245" s="438"/>
      <c r="N245" s="465"/>
      <c r="O245" s="438"/>
      <c r="P245" s="465"/>
      <c r="Q245" s="465"/>
      <c r="R245" s="465"/>
    </row>
    <row r="246" spans="1:18">
      <c r="A246" s="437"/>
      <c r="B246" s="438"/>
      <c r="C246" s="438"/>
      <c r="D246" s="438"/>
      <c r="E246" s="438"/>
      <c r="F246" s="465"/>
      <c r="G246" s="438"/>
      <c r="H246" s="438"/>
      <c r="I246" s="438"/>
      <c r="J246" s="465"/>
      <c r="K246" s="435"/>
      <c r="L246" s="438"/>
      <c r="M246" s="438"/>
      <c r="N246" s="465"/>
      <c r="O246" s="438"/>
      <c r="P246" s="465"/>
      <c r="Q246" s="465"/>
      <c r="R246" s="465"/>
    </row>
    <row r="247" spans="1:18">
      <c r="A247" s="437"/>
      <c r="B247" s="438"/>
      <c r="C247" s="438"/>
      <c r="D247" s="438"/>
      <c r="E247" s="438"/>
      <c r="F247" s="465"/>
      <c r="G247" s="438"/>
      <c r="H247" s="438"/>
      <c r="I247" s="438"/>
      <c r="J247" s="465"/>
      <c r="K247" s="435"/>
      <c r="L247" s="438"/>
      <c r="M247" s="438"/>
      <c r="N247" s="465"/>
      <c r="O247" s="438"/>
      <c r="P247" s="465"/>
      <c r="Q247" s="465"/>
      <c r="R247" s="465"/>
    </row>
    <row r="248" spans="1:18">
      <c r="A248" s="437"/>
      <c r="B248" s="438"/>
      <c r="C248" s="438"/>
      <c r="D248" s="438"/>
      <c r="E248" s="438"/>
      <c r="F248" s="465"/>
      <c r="G248" s="438"/>
      <c r="H248" s="438"/>
      <c r="I248" s="438"/>
      <c r="J248" s="465"/>
      <c r="K248" s="435"/>
      <c r="L248" s="438"/>
      <c r="M248" s="438"/>
      <c r="N248" s="465"/>
      <c r="O248" s="438"/>
      <c r="P248" s="465"/>
      <c r="Q248" s="465"/>
      <c r="R248" s="465"/>
    </row>
    <row r="249" spans="1:18">
      <c r="A249" s="437"/>
      <c r="B249" s="438"/>
      <c r="C249" s="438"/>
      <c r="D249" s="438"/>
      <c r="E249" s="438"/>
      <c r="F249" s="465"/>
      <c r="G249" s="438"/>
      <c r="H249" s="438"/>
      <c r="I249" s="438"/>
      <c r="J249" s="465"/>
      <c r="K249" s="435"/>
      <c r="L249" s="438"/>
      <c r="M249" s="438"/>
      <c r="N249" s="465"/>
      <c r="O249" s="438"/>
      <c r="P249" s="465"/>
      <c r="Q249" s="465"/>
      <c r="R249" s="465"/>
    </row>
    <row r="250" spans="1:18">
      <c r="A250" s="437"/>
      <c r="B250" s="438"/>
      <c r="C250" s="438"/>
      <c r="D250" s="438"/>
      <c r="E250" s="438"/>
      <c r="F250" s="465"/>
      <c r="G250" s="438"/>
      <c r="H250" s="438"/>
      <c r="I250" s="438"/>
      <c r="J250" s="465"/>
      <c r="K250" s="435"/>
      <c r="L250" s="438"/>
      <c r="M250" s="438"/>
      <c r="N250" s="465"/>
      <c r="O250" s="438"/>
      <c r="P250" s="465"/>
      <c r="Q250" s="465"/>
      <c r="R250" s="465"/>
    </row>
    <row r="251" spans="1:18">
      <c r="A251" s="437"/>
      <c r="B251" s="438"/>
      <c r="C251" s="438"/>
      <c r="D251" s="438"/>
      <c r="E251" s="438"/>
      <c r="F251" s="465"/>
      <c r="G251" s="438"/>
      <c r="H251" s="438"/>
      <c r="I251" s="438"/>
      <c r="J251" s="465"/>
      <c r="K251" s="435"/>
      <c r="L251" s="438"/>
      <c r="M251" s="438"/>
      <c r="N251" s="465"/>
      <c r="O251" s="438"/>
      <c r="P251" s="465"/>
      <c r="Q251" s="465"/>
      <c r="R251" s="465"/>
    </row>
    <row r="252" spans="1:18">
      <c r="A252" s="437"/>
      <c r="B252" s="438"/>
      <c r="C252" s="438"/>
      <c r="D252" s="438"/>
      <c r="E252" s="438"/>
      <c r="F252" s="465"/>
      <c r="G252" s="438"/>
      <c r="H252" s="438"/>
      <c r="I252" s="438"/>
      <c r="J252" s="465"/>
      <c r="K252" s="435"/>
      <c r="L252" s="438"/>
      <c r="M252" s="438"/>
      <c r="N252" s="465"/>
      <c r="O252" s="438"/>
      <c r="P252" s="465"/>
      <c r="Q252" s="465"/>
      <c r="R252" s="465"/>
    </row>
    <row r="253" spans="1:18">
      <c r="A253" s="437"/>
      <c r="B253" s="438"/>
      <c r="C253" s="438"/>
      <c r="D253" s="438"/>
      <c r="E253" s="438"/>
      <c r="F253" s="465"/>
      <c r="G253" s="438"/>
      <c r="H253" s="438"/>
      <c r="I253" s="438"/>
      <c r="J253" s="465"/>
      <c r="K253" s="435"/>
      <c r="L253" s="438"/>
      <c r="M253" s="438"/>
      <c r="N253" s="465"/>
      <c r="O253" s="438"/>
      <c r="P253" s="465"/>
      <c r="Q253" s="465"/>
      <c r="R253" s="465"/>
    </row>
    <row r="254" spans="1:18">
      <c r="A254" s="437"/>
      <c r="B254" s="438"/>
      <c r="C254" s="438"/>
      <c r="D254" s="438"/>
      <c r="E254" s="438"/>
      <c r="F254" s="465"/>
      <c r="G254" s="438"/>
      <c r="H254" s="438"/>
      <c r="I254" s="438"/>
      <c r="J254" s="465"/>
      <c r="K254" s="435"/>
      <c r="L254" s="438"/>
      <c r="M254" s="438"/>
      <c r="N254" s="465"/>
      <c r="O254" s="438"/>
      <c r="P254" s="465"/>
      <c r="Q254" s="465"/>
      <c r="R254" s="465"/>
    </row>
    <row r="255" spans="1:18">
      <c r="A255" s="437"/>
      <c r="B255" s="438"/>
      <c r="C255" s="438"/>
      <c r="D255" s="438"/>
      <c r="E255" s="438"/>
      <c r="F255" s="465"/>
      <c r="G255" s="438"/>
      <c r="H255" s="438"/>
      <c r="I255" s="438"/>
      <c r="J255" s="465"/>
      <c r="K255" s="435"/>
      <c r="L255" s="438"/>
      <c r="M255" s="438"/>
      <c r="N255" s="465"/>
      <c r="O255" s="438"/>
      <c r="P255" s="465"/>
      <c r="Q255" s="465"/>
      <c r="R255" s="465"/>
    </row>
    <row r="256" spans="1:18">
      <c r="A256" s="437"/>
      <c r="B256" s="438"/>
      <c r="C256" s="438"/>
      <c r="D256" s="438"/>
      <c r="E256" s="438"/>
      <c r="F256" s="465"/>
      <c r="G256" s="438"/>
      <c r="H256" s="438"/>
      <c r="I256" s="438"/>
      <c r="J256" s="465"/>
      <c r="K256" s="435"/>
      <c r="L256" s="438"/>
      <c r="M256" s="438"/>
      <c r="N256" s="465"/>
      <c r="O256" s="438"/>
      <c r="P256" s="465"/>
      <c r="Q256" s="465"/>
      <c r="R256" s="465"/>
    </row>
    <row r="257" spans="1:18">
      <c r="A257" s="437"/>
      <c r="B257" s="438"/>
      <c r="C257" s="438"/>
      <c r="D257" s="438"/>
      <c r="E257" s="438"/>
      <c r="F257" s="465"/>
      <c r="G257" s="438"/>
      <c r="H257" s="438"/>
      <c r="I257" s="438"/>
      <c r="J257" s="465"/>
      <c r="K257" s="435"/>
      <c r="L257" s="438"/>
      <c r="M257" s="438"/>
      <c r="N257" s="465"/>
      <c r="O257" s="438"/>
      <c r="P257" s="465"/>
      <c r="Q257" s="465"/>
      <c r="R257" s="465"/>
    </row>
    <row r="258" spans="1:18">
      <c r="A258" s="437"/>
      <c r="B258" s="438"/>
      <c r="C258" s="438"/>
      <c r="D258" s="438"/>
      <c r="E258" s="438"/>
      <c r="F258" s="465"/>
      <c r="G258" s="438"/>
      <c r="H258" s="438"/>
      <c r="I258" s="438"/>
      <c r="J258" s="465"/>
      <c r="K258" s="435"/>
      <c r="L258" s="438"/>
      <c r="M258" s="438"/>
      <c r="N258" s="465"/>
      <c r="O258" s="438"/>
      <c r="P258" s="465"/>
      <c r="Q258" s="465"/>
      <c r="R258" s="465"/>
    </row>
    <row r="259" spans="1:18">
      <c r="A259" s="437"/>
      <c r="B259" s="438"/>
      <c r="C259" s="438"/>
      <c r="D259" s="438"/>
      <c r="E259" s="438"/>
      <c r="F259" s="465"/>
      <c r="G259" s="438"/>
      <c r="H259" s="438"/>
      <c r="I259" s="438"/>
      <c r="J259" s="465"/>
      <c r="K259" s="435"/>
      <c r="L259" s="438"/>
      <c r="M259" s="438"/>
      <c r="N259" s="465"/>
      <c r="O259" s="438"/>
      <c r="P259" s="465"/>
      <c r="Q259" s="465"/>
      <c r="R259" s="465"/>
    </row>
    <row r="260" spans="1:18">
      <c r="A260" s="437"/>
      <c r="B260" s="438"/>
      <c r="C260" s="438"/>
      <c r="D260" s="438"/>
      <c r="E260" s="438"/>
      <c r="F260" s="465"/>
      <c r="G260" s="438"/>
      <c r="H260" s="438"/>
      <c r="I260" s="438"/>
      <c r="J260" s="465"/>
      <c r="K260" s="435"/>
      <c r="L260" s="438"/>
      <c r="M260" s="438"/>
      <c r="N260" s="465"/>
      <c r="O260" s="438"/>
      <c r="P260" s="465"/>
      <c r="Q260" s="465"/>
      <c r="R260" s="465"/>
    </row>
    <row r="261" spans="1:18">
      <c r="A261" s="437"/>
      <c r="B261" s="438"/>
      <c r="C261" s="438"/>
      <c r="D261" s="438"/>
      <c r="E261" s="438"/>
      <c r="F261" s="465"/>
      <c r="G261" s="438"/>
      <c r="H261" s="438"/>
      <c r="I261" s="438"/>
      <c r="J261" s="465"/>
      <c r="K261" s="435"/>
      <c r="L261" s="438"/>
      <c r="M261" s="438"/>
      <c r="N261" s="465"/>
      <c r="O261" s="438"/>
      <c r="P261" s="465"/>
      <c r="Q261" s="465"/>
      <c r="R261" s="465"/>
    </row>
    <row r="262" spans="1:18">
      <c r="A262" s="437"/>
      <c r="B262" s="438"/>
      <c r="C262" s="438"/>
      <c r="D262" s="438"/>
      <c r="E262" s="438"/>
      <c r="F262" s="465"/>
      <c r="G262" s="438"/>
      <c r="H262" s="438"/>
      <c r="I262" s="438"/>
      <c r="J262" s="465"/>
      <c r="K262" s="435"/>
      <c r="L262" s="438"/>
      <c r="M262" s="438"/>
      <c r="N262" s="465"/>
      <c r="O262" s="438"/>
      <c r="P262" s="465"/>
      <c r="Q262" s="465"/>
      <c r="R262" s="465"/>
    </row>
    <row r="263" spans="1:18">
      <c r="A263" s="437"/>
      <c r="B263" s="438"/>
      <c r="C263" s="438"/>
      <c r="D263" s="438"/>
      <c r="E263" s="438"/>
      <c r="F263" s="465"/>
      <c r="G263" s="438"/>
      <c r="H263" s="438"/>
      <c r="I263" s="438"/>
      <c r="J263" s="465"/>
      <c r="K263" s="435"/>
      <c r="L263" s="438"/>
      <c r="M263" s="438"/>
      <c r="N263" s="465"/>
      <c r="O263" s="438"/>
      <c r="P263" s="465"/>
      <c r="Q263" s="465"/>
      <c r="R263" s="465"/>
    </row>
    <row r="264" spans="1:18">
      <c r="A264" s="437"/>
      <c r="B264" s="438"/>
      <c r="C264" s="438"/>
      <c r="D264" s="438"/>
      <c r="E264" s="438"/>
      <c r="F264" s="465"/>
      <c r="G264" s="438"/>
      <c r="H264" s="438"/>
      <c r="I264" s="438"/>
      <c r="J264" s="465"/>
      <c r="K264" s="435"/>
      <c r="L264" s="438"/>
      <c r="M264" s="438"/>
      <c r="N264" s="465"/>
      <c r="O264" s="438"/>
      <c r="P264" s="465"/>
      <c r="Q264" s="465"/>
      <c r="R264" s="465"/>
    </row>
    <row r="265" spans="1:18">
      <c r="A265" s="437"/>
      <c r="B265" s="438"/>
      <c r="C265" s="438"/>
      <c r="D265" s="438"/>
      <c r="E265" s="438"/>
      <c r="F265" s="465"/>
      <c r="G265" s="438"/>
      <c r="H265" s="438"/>
      <c r="I265" s="438"/>
      <c r="J265" s="465"/>
      <c r="K265" s="435"/>
      <c r="L265" s="438"/>
      <c r="M265" s="438"/>
      <c r="N265" s="465"/>
      <c r="O265" s="438"/>
      <c r="P265" s="465"/>
      <c r="Q265" s="465"/>
      <c r="R265" s="465"/>
    </row>
    <row r="266" spans="1:18">
      <c r="A266" s="437"/>
      <c r="B266" s="438"/>
      <c r="C266" s="438"/>
      <c r="D266" s="438"/>
      <c r="E266" s="438"/>
      <c r="F266" s="465"/>
      <c r="G266" s="438"/>
      <c r="H266" s="438"/>
      <c r="I266" s="438"/>
      <c r="J266" s="465"/>
      <c r="K266" s="435"/>
      <c r="L266" s="438"/>
      <c r="M266" s="438"/>
      <c r="N266" s="465"/>
      <c r="O266" s="438"/>
      <c r="P266" s="465"/>
      <c r="Q266" s="465"/>
      <c r="R266" s="465"/>
    </row>
    <row r="267" spans="1:18">
      <c r="A267" s="437"/>
      <c r="B267" s="438"/>
      <c r="C267" s="438"/>
      <c r="D267" s="438"/>
      <c r="E267" s="438"/>
      <c r="F267" s="465"/>
      <c r="G267" s="438"/>
      <c r="H267" s="438"/>
      <c r="I267" s="438"/>
      <c r="J267" s="465"/>
      <c r="K267" s="435"/>
      <c r="L267" s="438"/>
      <c r="M267" s="438"/>
      <c r="N267" s="465"/>
      <c r="O267" s="438"/>
      <c r="P267" s="465"/>
      <c r="Q267" s="465"/>
      <c r="R267" s="465"/>
    </row>
    <row r="268" spans="1:18">
      <c r="A268" s="437"/>
      <c r="B268" s="438"/>
      <c r="C268" s="438"/>
      <c r="D268" s="438"/>
      <c r="E268" s="438"/>
      <c r="F268" s="465"/>
      <c r="G268" s="438"/>
      <c r="H268" s="438"/>
      <c r="I268" s="438"/>
      <c r="J268" s="465"/>
      <c r="K268" s="435"/>
      <c r="L268" s="438"/>
      <c r="M268" s="438"/>
      <c r="N268" s="465"/>
      <c r="O268" s="438"/>
      <c r="P268" s="465"/>
      <c r="Q268" s="465"/>
      <c r="R268" s="465"/>
    </row>
    <row r="269" spans="1:18">
      <c r="A269" s="437"/>
      <c r="B269" s="438"/>
      <c r="C269" s="438"/>
      <c r="D269" s="438"/>
      <c r="E269" s="438"/>
      <c r="F269" s="465"/>
      <c r="G269" s="438"/>
      <c r="H269" s="438"/>
      <c r="I269" s="438"/>
      <c r="J269" s="465"/>
      <c r="K269" s="435"/>
      <c r="L269" s="438"/>
      <c r="M269" s="438"/>
      <c r="N269" s="465"/>
      <c r="O269" s="438"/>
      <c r="P269" s="465"/>
      <c r="Q269" s="465"/>
      <c r="R269" s="465"/>
    </row>
    <row r="270" spans="1:18">
      <c r="A270" s="437"/>
      <c r="B270" s="438"/>
      <c r="C270" s="438"/>
      <c r="D270" s="438"/>
      <c r="E270" s="438"/>
      <c r="F270" s="465"/>
      <c r="G270" s="438"/>
      <c r="H270" s="438"/>
      <c r="I270" s="438"/>
      <c r="J270" s="465"/>
      <c r="K270" s="435"/>
      <c r="L270" s="438"/>
      <c r="M270" s="438"/>
      <c r="N270" s="465"/>
      <c r="O270" s="438"/>
      <c r="P270" s="465"/>
      <c r="Q270" s="465"/>
      <c r="R270" s="465"/>
    </row>
    <row r="271" spans="1:18">
      <c r="A271" s="437"/>
      <c r="B271" s="438"/>
      <c r="C271" s="438"/>
      <c r="D271" s="438"/>
      <c r="E271" s="438"/>
      <c r="F271" s="465"/>
      <c r="G271" s="438"/>
      <c r="H271" s="438"/>
      <c r="I271" s="438"/>
      <c r="J271" s="465"/>
      <c r="K271" s="435"/>
      <c r="L271" s="438"/>
      <c r="M271" s="438"/>
      <c r="N271" s="465"/>
      <c r="O271" s="438"/>
      <c r="P271" s="465"/>
      <c r="Q271" s="465"/>
      <c r="R271" s="465"/>
    </row>
    <row r="272" spans="1:18">
      <c r="A272" s="437"/>
      <c r="B272" s="438"/>
      <c r="C272" s="438"/>
      <c r="D272" s="438"/>
      <c r="E272" s="438"/>
      <c r="F272" s="465"/>
      <c r="G272" s="438"/>
      <c r="H272" s="438"/>
      <c r="I272" s="438"/>
      <c r="J272" s="465"/>
      <c r="K272" s="435"/>
      <c r="L272" s="438"/>
      <c r="M272" s="438"/>
      <c r="N272" s="465"/>
      <c r="O272" s="438"/>
      <c r="P272" s="465"/>
      <c r="Q272" s="465"/>
      <c r="R272" s="465"/>
    </row>
    <row r="273" spans="1:18">
      <c r="A273" s="437"/>
      <c r="B273" s="438"/>
      <c r="C273" s="438"/>
      <c r="D273" s="438"/>
      <c r="E273" s="438"/>
      <c r="F273" s="465"/>
      <c r="G273" s="438"/>
      <c r="H273" s="438"/>
      <c r="I273" s="438"/>
      <c r="J273" s="465"/>
      <c r="K273" s="435"/>
      <c r="L273" s="438"/>
      <c r="M273" s="438"/>
      <c r="N273" s="465"/>
      <c r="O273" s="438"/>
      <c r="P273" s="465"/>
      <c r="Q273" s="465"/>
      <c r="R273" s="465"/>
    </row>
    <row r="274" spans="1:18">
      <c r="A274" s="437"/>
      <c r="B274" s="438"/>
      <c r="C274" s="438"/>
      <c r="D274" s="438"/>
      <c r="E274" s="438"/>
      <c r="F274" s="465"/>
      <c r="G274" s="438"/>
      <c r="H274" s="438"/>
      <c r="I274" s="438"/>
      <c r="J274" s="465"/>
      <c r="K274" s="435"/>
      <c r="L274" s="438"/>
      <c r="M274" s="438"/>
      <c r="N274" s="465"/>
      <c r="O274" s="438"/>
      <c r="P274" s="465"/>
      <c r="Q274" s="465"/>
      <c r="R274" s="465"/>
    </row>
    <row r="275" spans="1:18">
      <c r="A275" s="437"/>
      <c r="B275" s="438"/>
      <c r="C275" s="438"/>
      <c r="D275" s="438"/>
      <c r="E275" s="438"/>
      <c r="F275" s="465"/>
      <c r="G275" s="438"/>
      <c r="H275" s="438"/>
      <c r="I275" s="438"/>
      <c r="J275" s="465"/>
      <c r="K275" s="435"/>
      <c r="L275" s="438"/>
      <c r="M275" s="438"/>
      <c r="N275" s="465"/>
      <c r="O275" s="438"/>
      <c r="P275" s="465"/>
      <c r="Q275" s="465"/>
      <c r="R275" s="465"/>
    </row>
    <row r="276" spans="1:18">
      <c r="A276" s="437"/>
      <c r="B276" s="438"/>
      <c r="C276" s="438"/>
      <c r="D276" s="438"/>
      <c r="E276" s="438"/>
      <c r="F276" s="465"/>
      <c r="G276" s="438"/>
      <c r="H276" s="438"/>
      <c r="I276" s="438"/>
      <c r="J276" s="465"/>
      <c r="K276" s="435"/>
      <c r="L276" s="438"/>
      <c r="M276" s="438"/>
      <c r="N276" s="465"/>
      <c r="O276" s="438"/>
      <c r="P276" s="465"/>
      <c r="Q276" s="465"/>
      <c r="R276" s="465"/>
    </row>
    <row r="277" spans="1:18">
      <c r="A277" s="437"/>
      <c r="B277" s="438"/>
      <c r="C277" s="438"/>
      <c r="D277" s="438"/>
      <c r="E277" s="438"/>
      <c r="F277" s="465"/>
      <c r="G277" s="438"/>
      <c r="H277" s="438"/>
      <c r="I277" s="438"/>
      <c r="J277" s="465"/>
      <c r="K277" s="435"/>
      <c r="L277" s="438"/>
      <c r="M277" s="438"/>
      <c r="N277" s="465"/>
      <c r="O277" s="438"/>
      <c r="P277" s="465"/>
      <c r="Q277" s="465"/>
      <c r="R277" s="465"/>
    </row>
    <row r="278" spans="1:18">
      <c r="A278" s="437"/>
      <c r="B278" s="438"/>
      <c r="C278" s="438"/>
      <c r="D278" s="438"/>
      <c r="E278" s="438"/>
      <c r="F278" s="465"/>
      <c r="G278" s="438"/>
      <c r="H278" s="438"/>
      <c r="I278" s="438"/>
      <c r="J278" s="465"/>
      <c r="K278" s="435"/>
      <c r="L278" s="438"/>
      <c r="M278" s="438"/>
      <c r="N278" s="465"/>
      <c r="O278" s="438"/>
      <c r="P278" s="465"/>
      <c r="Q278" s="465"/>
      <c r="R278" s="465"/>
    </row>
    <row r="279" spans="1:18">
      <c r="A279" s="437"/>
      <c r="B279" s="438"/>
      <c r="C279" s="438"/>
      <c r="D279" s="438"/>
      <c r="E279" s="438"/>
      <c r="F279" s="465"/>
      <c r="G279" s="438"/>
      <c r="H279" s="438"/>
      <c r="I279" s="438"/>
      <c r="J279" s="465"/>
      <c r="K279" s="435"/>
      <c r="L279" s="438"/>
      <c r="M279" s="438"/>
      <c r="N279" s="465"/>
      <c r="O279" s="438"/>
      <c r="P279" s="465"/>
      <c r="Q279" s="465"/>
      <c r="R279" s="465"/>
    </row>
    <row r="280" spans="1:18">
      <c r="A280" s="437"/>
      <c r="B280" s="438"/>
      <c r="C280" s="438"/>
      <c r="D280" s="438"/>
      <c r="E280" s="438"/>
      <c r="F280" s="465"/>
      <c r="G280" s="438"/>
      <c r="H280" s="438"/>
      <c r="I280" s="438"/>
      <c r="J280" s="465"/>
      <c r="K280" s="435"/>
      <c r="L280" s="438"/>
      <c r="M280" s="438"/>
      <c r="N280" s="465"/>
      <c r="O280" s="438"/>
      <c r="P280" s="465"/>
      <c r="Q280" s="465"/>
      <c r="R280" s="465"/>
    </row>
    <row r="281" spans="1:18">
      <c r="A281" s="437"/>
      <c r="B281" s="438"/>
      <c r="C281" s="438"/>
      <c r="D281" s="438"/>
      <c r="E281" s="438"/>
      <c r="F281" s="465"/>
      <c r="G281" s="438"/>
      <c r="H281" s="438"/>
      <c r="I281" s="438"/>
      <c r="J281" s="465"/>
      <c r="K281" s="435"/>
      <c r="L281" s="438"/>
      <c r="M281" s="438"/>
      <c r="N281" s="465"/>
      <c r="O281" s="438"/>
      <c r="P281" s="465"/>
      <c r="Q281" s="465"/>
      <c r="R281" s="465"/>
    </row>
    <row r="282" spans="1:18">
      <c r="A282" s="437"/>
      <c r="B282" s="438"/>
      <c r="C282" s="438"/>
      <c r="D282" s="438"/>
      <c r="E282" s="438"/>
      <c r="F282" s="465"/>
      <c r="G282" s="438"/>
      <c r="H282" s="438"/>
      <c r="I282" s="438"/>
      <c r="J282" s="465"/>
      <c r="K282" s="435"/>
      <c r="L282" s="438"/>
      <c r="M282" s="438"/>
      <c r="N282" s="465"/>
      <c r="O282" s="438"/>
      <c r="P282" s="465"/>
      <c r="Q282" s="465"/>
      <c r="R282" s="465"/>
    </row>
    <row r="283" spans="1:18">
      <c r="A283" s="437"/>
      <c r="B283" s="438"/>
      <c r="C283" s="438"/>
      <c r="D283" s="438"/>
      <c r="E283" s="438"/>
      <c r="F283" s="465"/>
      <c r="G283" s="438"/>
      <c r="H283" s="438"/>
      <c r="I283" s="438"/>
      <c r="J283" s="465"/>
      <c r="K283" s="435"/>
      <c r="L283" s="438"/>
      <c r="M283" s="438"/>
      <c r="N283" s="465"/>
      <c r="O283" s="438"/>
      <c r="P283" s="465"/>
      <c r="Q283" s="465"/>
      <c r="R283" s="465"/>
    </row>
    <row r="284" spans="1:18">
      <c r="A284" s="437"/>
      <c r="B284" s="438"/>
      <c r="C284" s="438"/>
      <c r="D284" s="438"/>
      <c r="E284" s="438"/>
      <c r="F284" s="465"/>
      <c r="G284" s="438"/>
      <c r="H284" s="438"/>
      <c r="I284" s="438"/>
      <c r="J284" s="465"/>
      <c r="K284" s="435"/>
      <c r="L284" s="438"/>
      <c r="M284" s="438"/>
      <c r="N284" s="465"/>
      <c r="O284" s="438"/>
      <c r="P284" s="465"/>
      <c r="Q284" s="465"/>
      <c r="R284" s="465"/>
    </row>
    <row r="285" spans="1:18">
      <c r="A285" s="437"/>
      <c r="B285" s="438"/>
      <c r="C285" s="438"/>
      <c r="D285" s="438"/>
      <c r="E285" s="438"/>
      <c r="F285" s="465"/>
      <c r="G285" s="438"/>
      <c r="H285" s="438"/>
      <c r="I285" s="438"/>
      <c r="J285" s="465"/>
      <c r="K285" s="435"/>
      <c r="L285" s="438"/>
      <c r="M285" s="438"/>
      <c r="N285" s="465"/>
      <c r="O285" s="438"/>
      <c r="P285" s="465"/>
      <c r="Q285" s="465"/>
      <c r="R285" s="465"/>
    </row>
    <row r="286" spans="1:18">
      <c r="A286" s="437"/>
      <c r="B286" s="438"/>
      <c r="C286" s="438"/>
      <c r="D286" s="438"/>
      <c r="E286" s="438"/>
      <c r="F286" s="465"/>
      <c r="G286" s="438"/>
      <c r="H286" s="438"/>
      <c r="I286" s="438"/>
      <c r="J286" s="465"/>
      <c r="K286" s="435"/>
      <c r="L286" s="438"/>
      <c r="M286" s="438"/>
      <c r="N286" s="465"/>
      <c r="O286" s="438"/>
      <c r="P286" s="465"/>
      <c r="Q286" s="465"/>
      <c r="R286" s="465"/>
    </row>
    <row r="287" spans="1:18">
      <c r="A287" s="437"/>
      <c r="B287" s="438"/>
      <c r="C287" s="438"/>
      <c r="D287" s="438"/>
      <c r="E287" s="438"/>
      <c r="F287" s="465"/>
      <c r="G287" s="438"/>
      <c r="H287" s="438"/>
      <c r="I287" s="438"/>
      <c r="J287" s="465"/>
      <c r="K287" s="435"/>
      <c r="L287" s="438"/>
      <c r="M287" s="438"/>
      <c r="N287" s="465"/>
      <c r="O287" s="438"/>
      <c r="P287" s="465"/>
      <c r="Q287" s="465"/>
      <c r="R287" s="465"/>
    </row>
    <row r="288" spans="1:18">
      <c r="A288" s="437"/>
      <c r="B288" s="438"/>
      <c r="C288" s="438"/>
      <c r="D288" s="438"/>
      <c r="E288" s="438"/>
      <c r="F288" s="465"/>
      <c r="G288" s="438"/>
      <c r="H288" s="438"/>
      <c r="I288" s="438"/>
      <c r="J288" s="465"/>
      <c r="K288" s="435"/>
      <c r="L288" s="438"/>
      <c r="M288" s="438"/>
      <c r="N288" s="465"/>
      <c r="O288" s="438"/>
      <c r="P288" s="465"/>
      <c r="Q288" s="465"/>
      <c r="R288" s="465"/>
    </row>
    <row r="289" spans="1:18">
      <c r="A289" s="437"/>
      <c r="B289" s="438"/>
      <c r="C289" s="438"/>
      <c r="D289" s="438"/>
      <c r="E289" s="438"/>
      <c r="F289" s="465"/>
      <c r="G289" s="438"/>
      <c r="H289" s="438"/>
      <c r="I289" s="438"/>
      <c r="J289" s="465"/>
      <c r="K289" s="435"/>
      <c r="L289" s="438"/>
      <c r="M289" s="438"/>
      <c r="N289" s="465"/>
      <c r="O289" s="438"/>
      <c r="P289" s="465"/>
      <c r="Q289" s="465"/>
      <c r="R289" s="465"/>
    </row>
    <row r="290" spans="1:18">
      <c r="A290" s="437"/>
      <c r="B290" s="438"/>
      <c r="C290" s="438"/>
      <c r="D290" s="438"/>
      <c r="E290" s="438"/>
      <c r="F290" s="465"/>
      <c r="G290" s="438"/>
      <c r="H290" s="438"/>
      <c r="I290" s="438"/>
      <c r="J290" s="465"/>
      <c r="K290" s="435"/>
      <c r="L290" s="438"/>
      <c r="M290" s="438"/>
      <c r="N290" s="465"/>
      <c r="O290" s="438"/>
      <c r="P290" s="465"/>
      <c r="Q290" s="465"/>
      <c r="R290" s="465"/>
    </row>
    <row r="291" spans="1:18">
      <c r="A291" s="437"/>
      <c r="B291" s="438"/>
      <c r="C291" s="438"/>
      <c r="D291" s="438"/>
      <c r="E291" s="438"/>
      <c r="F291" s="465"/>
      <c r="G291" s="438"/>
      <c r="H291" s="438"/>
      <c r="I291" s="438"/>
      <c r="J291" s="465"/>
      <c r="K291" s="435"/>
      <c r="L291" s="438"/>
      <c r="M291" s="438"/>
      <c r="N291" s="465"/>
      <c r="O291" s="438"/>
      <c r="P291" s="465"/>
      <c r="Q291" s="465"/>
      <c r="R291" s="465"/>
    </row>
    <row r="292" spans="1:18">
      <c r="A292" s="437"/>
      <c r="B292" s="438"/>
      <c r="C292" s="438"/>
      <c r="D292" s="438"/>
      <c r="E292" s="438"/>
      <c r="F292" s="465"/>
      <c r="G292" s="438"/>
      <c r="H292" s="438"/>
      <c r="I292" s="438"/>
      <c r="J292" s="465"/>
      <c r="K292" s="435"/>
      <c r="L292" s="438"/>
      <c r="M292" s="438"/>
      <c r="N292" s="465"/>
      <c r="O292" s="438"/>
      <c r="P292" s="465"/>
      <c r="Q292" s="465"/>
      <c r="R292" s="465"/>
    </row>
    <row r="293" spans="1:18">
      <c r="A293" s="437"/>
      <c r="B293" s="438"/>
      <c r="C293" s="438"/>
      <c r="D293" s="438"/>
      <c r="E293" s="438"/>
      <c r="F293" s="465"/>
      <c r="G293" s="438"/>
      <c r="H293" s="438"/>
      <c r="I293" s="438"/>
      <c r="J293" s="465"/>
      <c r="K293" s="435"/>
      <c r="L293" s="438"/>
      <c r="M293" s="438"/>
      <c r="N293" s="465"/>
      <c r="O293" s="438"/>
      <c r="P293" s="465"/>
      <c r="Q293" s="465"/>
      <c r="R293" s="465"/>
    </row>
    <row r="294" spans="1:18">
      <c r="A294" s="437"/>
      <c r="B294" s="438"/>
      <c r="C294" s="438"/>
      <c r="D294" s="438"/>
      <c r="E294" s="438"/>
      <c r="F294" s="465"/>
      <c r="G294" s="438"/>
      <c r="H294" s="438"/>
      <c r="I294" s="438"/>
      <c r="J294" s="465"/>
      <c r="K294" s="435"/>
      <c r="L294" s="438"/>
      <c r="M294" s="438"/>
      <c r="N294" s="465"/>
      <c r="O294" s="438"/>
      <c r="P294" s="465"/>
      <c r="Q294" s="465"/>
      <c r="R294" s="465"/>
    </row>
    <row r="295" spans="1:18">
      <c r="A295" s="437"/>
      <c r="B295" s="438"/>
      <c r="C295" s="438"/>
      <c r="D295" s="438"/>
      <c r="E295" s="438"/>
      <c r="F295" s="465"/>
      <c r="G295" s="438"/>
      <c r="H295" s="438"/>
      <c r="I295" s="438"/>
      <c r="J295" s="465"/>
      <c r="K295" s="435"/>
      <c r="L295" s="438"/>
      <c r="M295" s="438"/>
      <c r="N295" s="465"/>
      <c r="O295" s="438"/>
      <c r="P295" s="465"/>
      <c r="Q295" s="465"/>
      <c r="R295" s="465"/>
    </row>
    <row r="296" spans="1:18">
      <c r="A296" s="437"/>
      <c r="B296" s="438"/>
      <c r="C296" s="438"/>
      <c r="D296" s="438"/>
      <c r="E296" s="438"/>
      <c r="F296" s="465"/>
      <c r="G296" s="438"/>
      <c r="H296" s="438"/>
      <c r="I296" s="438"/>
      <c r="J296" s="465"/>
      <c r="K296" s="435"/>
      <c r="L296" s="438"/>
      <c r="M296" s="438"/>
      <c r="N296" s="465"/>
      <c r="O296" s="438"/>
      <c r="P296" s="465"/>
      <c r="Q296" s="465"/>
      <c r="R296" s="465"/>
    </row>
    <row r="297" spans="1:18">
      <c r="A297" s="437"/>
      <c r="B297" s="438"/>
      <c r="C297" s="438"/>
      <c r="D297" s="438"/>
      <c r="E297" s="438"/>
      <c r="F297" s="465"/>
      <c r="G297" s="438"/>
      <c r="H297" s="438"/>
      <c r="I297" s="438"/>
      <c r="J297" s="465"/>
      <c r="K297" s="435"/>
      <c r="L297" s="438"/>
      <c r="M297" s="438"/>
      <c r="N297" s="465"/>
      <c r="O297" s="438"/>
      <c r="P297" s="465"/>
      <c r="Q297" s="465"/>
      <c r="R297" s="465"/>
    </row>
    <row r="298" spans="1:18">
      <c r="A298" s="437"/>
      <c r="B298" s="438"/>
      <c r="C298" s="438"/>
      <c r="D298" s="438"/>
      <c r="E298" s="438"/>
      <c r="F298" s="465"/>
      <c r="G298" s="438"/>
      <c r="H298" s="438"/>
      <c r="I298" s="438"/>
      <c r="J298" s="465"/>
      <c r="K298" s="435"/>
      <c r="L298" s="438"/>
      <c r="M298" s="438"/>
      <c r="N298" s="465"/>
      <c r="O298" s="438"/>
      <c r="P298" s="465"/>
      <c r="Q298" s="465"/>
      <c r="R298" s="465"/>
    </row>
    <row r="299" spans="1:18">
      <c r="A299" s="437"/>
      <c r="B299" s="438"/>
      <c r="C299" s="438"/>
      <c r="D299" s="438"/>
      <c r="E299" s="438"/>
      <c r="F299" s="465"/>
      <c r="G299" s="438"/>
      <c r="H299" s="438"/>
      <c r="I299" s="438"/>
      <c r="J299" s="465"/>
      <c r="K299" s="435"/>
      <c r="L299" s="438"/>
      <c r="M299" s="438"/>
      <c r="N299" s="465"/>
      <c r="O299" s="438"/>
      <c r="P299" s="465"/>
      <c r="Q299" s="465"/>
      <c r="R299" s="465"/>
    </row>
    <row r="300" spans="1:18">
      <c r="A300" s="437"/>
      <c r="B300" s="438"/>
      <c r="C300" s="438"/>
      <c r="D300" s="438"/>
      <c r="E300" s="438"/>
      <c r="F300" s="465"/>
      <c r="G300" s="438"/>
      <c r="H300" s="438"/>
      <c r="I300" s="438"/>
      <c r="J300" s="465"/>
      <c r="K300" s="435"/>
      <c r="L300" s="438"/>
      <c r="M300" s="438"/>
      <c r="N300" s="465"/>
      <c r="O300" s="438"/>
      <c r="P300" s="465"/>
      <c r="Q300" s="465"/>
      <c r="R300" s="465"/>
    </row>
    <row r="301" spans="1:18">
      <c r="A301" s="437"/>
      <c r="B301" s="438"/>
      <c r="C301" s="438"/>
      <c r="D301" s="438"/>
      <c r="E301" s="438"/>
      <c r="F301" s="465"/>
      <c r="G301" s="438"/>
      <c r="H301" s="438"/>
      <c r="I301" s="438"/>
      <c r="J301" s="465"/>
      <c r="K301" s="435"/>
      <c r="L301" s="438"/>
      <c r="M301" s="438"/>
      <c r="N301" s="465"/>
      <c r="O301" s="438"/>
      <c r="P301" s="465"/>
      <c r="Q301" s="465"/>
      <c r="R301" s="465"/>
    </row>
    <row r="302" spans="1:18">
      <c r="A302" s="437"/>
      <c r="B302" s="438"/>
      <c r="C302" s="438"/>
      <c r="D302" s="438"/>
      <c r="E302" s="438"/>
      <c r="F302" s="465"/>
      <c r="G302" s="438"/>
      <c r="H302" s="438"/>
      <c r="I302" s="438"/>
      <c r="J302" s="465"/>
      <c r="K302" s="435"/>
      <c r="L302" s="438"/>
      <c r="M302" s="438"/>
      <c r="N302" s="465"/>
      <c r="O302" s="438"/>
      <c r="P302" s="465"/>
      <c r="Q302" s="465"/>
      <c r="R302" s="465"/>
    </row>
    <row r="303" spans="1:18">
      <c r="A303" s="437"/>
      <c r="B303" s="438"/>
      <c r="C303" s="438"/>
      <c r="D303" s="438"/>
      <c r="E303" s="438"/>
      <c r="F303" s="465"/>
      <c r="G303" s="438"/>
      <c r="H303" s="438"/>
      <c r="I303" s="438"/>
      <c r="J303" s="465"/>
      <c r="K303" s="435"/>
      <c r="L303" s="438"/>
      <c r="M303" s="438"/>
      <c r="N303" s="465"/>
      <c r="O303" s="438"/>
      <c r="P303" s="465"/>
      <c r="Q303" s="465"/>
      <c r="R303" s="465"/>
    </row>
    <row r="304" spans="1:18">
      <c r="A304" s="437"/>
      <c r="B304" s="438"/>
      <c r="C304" s="438"/>
      <c r="D304" s="438"/>
      <c r="E304" s="438"/>
      <c r="F304" s="465"/>
      <c r="G304" s="438"/>
      <c r="H304" s="438"/>
      <c r="I304" s="438"/>
      <c r="J304" s="465"/>
      <c r="K304" s="435"/>
      <c r="L304" s="438"/>
      <c r="M304" s="438"/>
      <c r="N304" s="465"/>
      <c r="O304" s="438"/>
      <c r="P304" s="465"/>
      <c r="Q304" s="465"/>
      <c r="R304" s="465"/>
    </row>
    <row r="305" spans="1:18">
      <c r="A305" s="437"/>
      <c r="B305" s="438"/>
      <c r="C305" s="438"/>
      <c r="D305" s="438"/>
      <c r="E305" s="438"/>
      <c r="F305" s="465"/>
      <c r="G305" s="438"/>
      <c r="H305" s="438"/>
      <c r="I305" s="438"/>
      <c r="J305" s="465"/>
      <c r="K305" s="435"/>
      <c r="L305" s="438"/>
      <c r="M305" s="438"/>
      <c r="N305" s="465"/>
      <c r="O305" s="438"/>
      <c r="P305" s="465"/>
      <c r="Q305" s="465"/>
      <c r="R305" s="465"/>
    </row>
    <row r="306" spans="1:18">
      <c r="A306" s="437"/>
      <c r="B306" s="438"/>
      <c r="C306" s="438"/>
      <c r="D306" s="438"/>
      <c r="E306" s="438"/>
      <c r="F306" s="465"/>
      <c r="G306" s="438"/>
      <c r="H306" s="438"/>
      <c r="I306" s="438"/>
      <c r="J306" s="465"/>
      <c r="K306" s="435"/>
      <c r="L306" s="438"/>
      <c r="M306" s="438"/>
      <c r="N306" s="465"/>
      <c r="O306" s="438"/>
      <c r="P306" s="465"/>
      <c r="Q306" s="465"/>
      <c r="R306" s="465"/>
    </row>
    <row r="307" spans="1:18">
      <c r="A307" s="437"/>
      <c r="B307" s="438"/>
      <c r="C307" s="438"/>
      <c r="D307" s="438"/>
      <c r="E307" s="438"/>
      <c r="F307" s="465"/>
      <c r="G307" s="438"/>
      <c r="H307" s="438"/>
      <c r="I307" s="438"/>
      <c r="J307" s="465"/>
      <c r="K307" s="435"/>
      <c r="L307" s="438"/>
      <c r="M307" s="438"/>
      <c r="N307" s="465"/>
      <c r="O307" s="438"/>
      <c r="P307" s="465"/>
      <c r="Q307" s="465"/>
      <c r="R307" s="465"/>
    </row>
    <row r="308" spans="1:18">
      <c r="A308" s="437"/>
      <c r="B308" s="438"/>
      <c r="C308" s="438"/>
      <c r="D308" s="438"/>
      <c r="E308" s="438"/>
      <c r="F308" s="465"/>
      <c r="G308" s="438"/>
      <c r="H308" s="438"/>
      <c r="I308" s="438"/>
      <c r="J308" s="465"/>
      <c r="K308" s="435"/>
      <c r="L308" s="438"/>
      <c r="M308" s="438"/>
      <c r="N308" s="465"/>
      <c r="O308" s="438"/>
      <c r="P308" s="465"/>
      <c r="Q308" s="465"/>
      <c r="R308" s="465"/>
    </row>
    <row r="309" spans="1:18">
      <c r="A309" s="437"/>
      <c r="B309" s="438"/>
      <c r="C309" s="438"/>
      <c r="D309" s="438"/>
      <c r="E309" s="438"/>
      <c r="F309" s="465"/>
      <c r="G309" s="438"/>
      <c r="H309" s="438"/>
      <c r="I309" s="438"/>
      <c r="J309" s="465"/>
      <c r="K309" s="435"/>
      <c r="L309" s="438"/>
      <c r="M309" s="438"/>
      <c r="N309" s="465"/>
      <c r="O309" s="438"/>
      <c r="P309" s="465"/>
      <c r="Q309" s="465"/>
      <c r="R309" s="465"/>
    </row>
    <row r="310" spans="1:18">
      <c r="A310" s="437"/>
      <c r="B310" s="438"/>
      <c r="C310" s="438"/>
      <c r="D310" s="438"/>
      <c r="E310" s="438"/>
      <c r="F310" s="465"/>
      <c r="G310" s="438"/>
      <c r="H310" s="438"/>
      <c r="I310" s="438"/>
      <c r="J310" s="465"/>
      <c r="K310" s="435"/>
      <c r="L310" s="438"/>
      <c r="M310" s="438"/>
      <c r="N310" s="465"/>
      <c r="O310" s="438"/>
      <c r="P310" s="465"/>
      <c r="Q310" s="465"/>
      <c r="R310" s="465"/>
    </row>
    <row r="311" spans="1:18">
      <c r="A311" s="437"/>
      <c r="B311" s="438"/>
      <c r="C311" s="438"/>
      <c r="D311" s="438"/>
      <c r="E311" s="438"/>
      <c r="F311" s="465"/>
      <c r="G311" s="438"/>
      <c r="H311" s="438"/>
      <c r="I311" s="438"/>
      <c r="J311" s="465"/>
      <c r="K311" s="435"/>
      <c r="L311" s="438"/>
      <c r="M311" s="438"/>
      <c r="N311" s="465"/>
      <c r="O311" s="438"/>
      <c r="P311" s="465"/>
      <c r="Q311" s="465"/>
      <c r="R311" s="465"/>
    </row>
    <row r="312" spans="1:18">
      <c r="A312" s="437"/>
      <c r="B312" s="438"/>
      <c r="C312" s="438"/>
      <c r="D312" s="438"/>
      <c r="E312" s="438"/>
      <c r="F312" s="465"/>
      <c r="G312" s="438"/>
      <c r="H312" s="438"/>
      <c r="I312" s="438"/>
      <c r="J312" s="465"/>
      <c r="K312" s="435"/>
      <c r="L312" s="438"/>
      <c r="M312" s="438"/>
      <c r="N312" s="465"/>
      <c r="O312" s="438"/>
      <c r="P312" s="465"/>
      <c r="Q312" s="465"/>
      <c r="R312" s="465"/>
    </row>
    <row r="313" spans="1:18">
      <c r="A313" s="437"/>
      <c r="B313" s="438"/>
      <c r="C313" s="438"/>
      <c r="D313" s="438"/>
      <c r="E313" s="438"/>
      <c r="F313" s="465"/>
      <c r="G313" s="438"/>
      <c r="H313" s="438"/>
      <c r="I313" s="438"/>
      <c r="J313" s="465"/>
      <c r="K313" s="435"/>
      <c r="L313" s="438"/>
      <c r="M313" s="438"/>
      <c r="N313" s="465"/>
      <c r="O313" s="438"/>
      <c r="P313" s="465"/>
      <c r="Q313" s="465"/>
      <c r="R313" s="465"/>
    </row>
    <row r="314" spans="1:18">
      <c r="A314" s="437"/>
      <c r="B314" s="438"/>
      <c r="C314" s="438"/>
      <c r="D314" s="438"/>
      <c r="E314" s="438"/>
      <c r="F314" s="465"/>
      <c r="G314" s="438"/>
      <c r="H314" s="438"/>
      <c r="I314" s="438"/>
      <c r="J314" s="465"/>
      <c r="K314" s="435"/>
      <c r="L314" s="438"/>
      <c r="M314" s="438"/>
      <c r="N314" s="465"/>
      <c r="O314" s="438"/>
      <c r="P314" s="465"/>
      <c r="Q314" s="465"/>
      <c r="R314" s="465"/>
    </row>
    <row r="315" spans="1:18">
      <c r="A315" s="437"/>
      <c r="B315" s="438"/>
      <c r="C315" s="438"/>
      <c r="D315" s="438"/>
      <c r="E315" s="438"/>
      <c r="F315" s="465"/>
      <c r="G315" s="438"/>
      <c r="H315" s="438"/>
      <c r="I315" s="438"/>
      <c r="J315" s="465"/>
      <c r="K315" s="435"/>
      <c r="L315" s="438"/>
      <c r="M315" s="438"/>
      <c r="N315" s="465"/>
      <c r="O315" s="438"/>
      <c r="P315" s="465"/>
      <c r="Q315" s="465"/>
      <c r="R315" s="465"/>
    </row>
    <row r="316" spans="1:18">
      <c r="A316" s="437"/>
      <c r="B316" s="438"/>
      <c r="C316" s="438"/>
      <c r="D316" s="438"/>
      <c r="E316" s="438"/>
      <c r="F316" s="465"/>
      <c r="G316" s="438"/>
      <c r="H316" s="438"/>
      <c r="I316" s="438"/>
      <c r="J316" s="465"/>
      <c r="K316" s="435"/>
      <c r="L316" s="438"/>
      <c r="M316" s="438"/>
      <c r="N316" s="465"/>
      <c r="O316" s="438"/>
      <c r="P316" s="465"/>
      <c r="Q316" s="465"/>
      <c r="R316" s="465"/>
    </row>
    <row r="317" spans="1:18">
      <c r="A317" s="437"/>
      <c r="B317" s="438"/>
      <c r="C317" s="438"/>
      <c r="D317" s="438"/>
      <c r="E317" s="438"/>
      <c r="F317" s="465"/>
      <c r="G317" s="438"/>
      <c r="H317" s="438"/>
      <c r="I317" s="438"/>
      <c r="J317" s="465"/>
      <c r="K317" s="435"/>
      <c r="L317" s="438"/>
      <c r="M317" s="438"/>
      <c r="N317" s="465"/>
      <c r="O317" s="438"/>
      <c r="P317" s="465"/>
      <c r="Q317" s="465"/>
      <c r="R317" s="465"/>
    </row>
    <row r="318" spans="1:18">
      <c r="A318" s="437"/>
      <c r="B318" s="438"/>
      <c r="C318" s="438"/>
      <c r="D318" s="438"/>
      <c r="E318" s="438"/>
      <c r="F318" s="465"/>
      <c r="G318" s="438"/>
      <c r="H318" s="438"/>
      <c r="I318" s="438"/>
      <c r="J318" s="465"/>
      <c r="K318" s="435"/>
      <c r="L318" s="438"/>
      <c r="M318" s="438"/>
      <c r="N318" s="465"/>
      <c r="O318" s="438"/>
      <c r="P318" s="465"/>
      <c r="Q318" s="465"/>
      <c r="R318" s="465"/>
    </row>
    <row r="319" spans="1:18">
      <c r="A319" s="437"/>
      <c r="B319" s="438"/>
      <c r="C319" s="438"/>
      <c r="D319" s="438"/>
      <c r="E319" s="438"/>
      <c r="F319" s="465"/>
      <c r="G319" s="438"/>
      <c r="H319" s="438"/>
      <c r="I319" s="438"/>
      <c r="J319" s="465"/>
      <c r="K319" s="435"/>
      <c r="L319" s="438"/>
      <c r="M319" s="438"/>
      <c r="N319" s="465"/>
      <c r="O319" s="438"/>
      <c r="P319" s="465"/>
      <c r="Q319" s="465"/>
      <c r="R319" s="465"/>
    </row>
    <row r="320" spans="1:18">
      <c r="A320" s="437"/>
      <c r="B320" s="438"/>
      <c r="C320" s="438"/>
      <c r="D320" s="438"/>
      <c r="E320" s="438"/>
      <c r="F320" s="465"/>
      <c r="G320" s="438"/>
      <c r="H320" s="438"/>
      <c r="I320" s="438"/>
      <c r="J320" s="465"/>
      <c r="K320" s="435"/>
      <c r="L320" s="438"/>
      <c r="M320" s="438"/>
      <c r="N320" s="465"/>
      <c r="O320" s="438"/>
      <c r="P320" s="465"/>
      <c r="Q320" s="465"/>
      <c r="R320" s="465"/>
    </row>
    <row r="321" spans="1:18">
      <c r="A321" s="437"/>
      <c r="B321" s="438"/>
      <c r="C321" s="438"/>
      <c r="D321" s="438"/>
      <c r="E321" s="438"/>
      <c r="F321" s="465"/>
      <c r="G321" s="438"/>
      <c r="H321" s="438"/>
      <c r="I321" s="438"/>
      <c r="J321" s="465"/>
      <c r="K321" s="435"/>
      <c r="L321" s="438"/>
      <c r="M321" s="438"/>
      <c r="N321" s="465"/>
      <c r="O321" s="438"/>
      <c r="P321" s="465"/>
      <c r="Q321" s="465"/>
      <c r="R321" s="465"/>
    </row>
    <row r="322" spans="1:18">
      <c r="A322" s="437"/>
      <c r="B322" s="438"/>
      <c r="C322" s="438"/>
      <c r="D322" s="438"/>
      <c r="E322" s="438"/>
      <c r="F322" s="465"/>
      <c r="G322" s="438"/>
      <c r="H322" s="438"/>
      <c r="I322" s="438"/>
      <c r="J322" s="465"/>
      <c r="K322" s="435"/>
      <c r="L322" s="438"/>
      <c r="M322" s="438"/>
      <c r="N322" s="465"/>
      <c r="O322" s="438"/>
      <c r="P322" s="465"/>
      <c r="Q322" s="465"/>
      <c r="R322" s="465"/>
    </row>
    <row r="323" spans="1:18">
      <c r="A323" s="437"/>
      <c r="B323" s="438"/>
      <c r="C323" s="438"/>
      <c r="D323" s="438"/>
      <c r="E323" s="438"/>
      <c r="F323" s="465"/>
      <c r="G323" s="438"/>
      <c r="H323" s="438"/>
      <c r="I323" s="438"/>
      <c r="J323" s="465"/>
      <c r="K323" s="435"/>
      <c r="L323" s="438"/>
      <c r="M323" s="438"/>
      <c r="N323" s="465"/>
      <c r="O323" s="438"/>
      <c r="P323" s="465"/>
      <c r="Q323" s="465"/>
      <c r="R323" s="465"/>
    </row>
    <row r="324" spans="1:18">
      <c r="A324" s="437"/>
      <c r="B324" s="438"/>
      <c r="C324" s="438"/>
      <c r="D324" s="438"/>
      <c r="E324" s="438"/>
      <c r="F324" s="465"/>
      <c r="G324" s="438"/>
      <c r="H324" s="438"/>
      <c r="I324" s="438"/>
      <c r="J324" s="465"/>
      <c r="K324" s="435"/>
      <c r="L324" s="438"/>
      <c r="M324" s="438"/>
      <c r="N324" s="465"/>
      <c r="O324" s="438"/>
      <c r="P324" s="465"/>
      <c r="Q324" s="465"/>
      <c r="R324" s="465"/>
    </row>
    <row r="325" spans="1:18">
      <c r="A325" s="437"/>
      <c r="B325" s="438"/>
      <c r="C325" s="438"/>
      <c r="D325" s="438"/>
      <c r="E325" s="438"/>
      <c r="F325" s="465"/>
      <c r="G325" s="438"/>
      <c r="H325" s="438"/>
      <c r="I325" s="438"/>
      <c r="J325" s="465"/>
      <c r="K325" s="435"/>
      <c r="L325" s="438"/>
      <c r="M325" s="438"/>
      <c r="N325" s="465"/>
      <c r="O325" s="438"/>
      <c r="P325" s="465"/>
      <c r="Q325" s="465"/>
      <c r="R325" s="465"/>
    </row>
    <row r="326" spans="1:18">
      <c r="A326" s="437"/>
      <c r="B326" s="438"/>
      <c r="C326" s="438"/>
      <c r="D326" s="438"/>
      <c r="E326" s="438"/>
      <c r="F326" s="465"/>
      <c r="G326" s="438"/>
      <c r="H326" s="438"/>
      <c r="I326" s="438"/>
      <c r="J326" s="465"/>
      <c r="K326" s="435"/>
      <c r="L326" s="438"/>
      <c r="M326" s="438"/>
      <c r="N326" s="465"/>
      <c r="O326" s="438"/>
      <c r="P326" s="465"/>
      <c r="Q326" s="465"/>
      <c r="R326" s="465"/>
    </row>
    <row r="327" spans="1:18">
      <c r="A327" s="437"/>
      <c r="B327" s="438"/>
      <c r="C327" s="438"/>
      <c r="D327" s="438"/>
      <c r="E327" s="438"/>
      <c r="F327" s="465"/>
      <c r="G327" s="438"/>
      <c r="H327" s="438"/>
      <c r="I327" s="438"/>
      <c r="J327" s="465"/>
      <c r="K327" s="435"/>
      <c r="L327" s="438"/>
      <c r="M327" s="438"/>
      <c r="N327" s="465"/>
      <c r="O327" s="438"/>
      <c r="P327" s="465"/>
      <c r="Q327" s="465"/>
      <c r="R327" s="465"/>
    </row>
    <row r="328" spans="1:18">
      <c r="A328" s="437"/>
      <c r="B328" s="438"/>
      <c r="C328" s="438"/>
      <c r="D328" s="438"/>
      <c r="E328" s="438"/>
      <c r="F328" s="465"/>
      <c r="G328" s="438"/>
      <c r="H328" s="438"/>
      <c r="I328" s="438"/>
      <c r="J328" s="465"/>
      <c r="K328" s="435"/>
      <c r="L328" s="438"/>
      <c r="M328" s="438"/>
      <c r="N328" s="465"/>
      <c r="O328" s="438"/>
      <c r="P328" s="465"/>
      <c r="Q328" s="465"/>
      <c r="R328" s="465"/>
    </row>
    <row r="329" spans="1:18">
      <c r="A329" s="437"/>
      <c r="B329" s="438"/>
      <c r="C329" s="438"/>
      <c r="D329" s="438"/>
      <c r="E329" s="438"/>
      <c r="F329" s="465"/>
      <c r="G329" s="438"/>
      <c r="H329" s="438"/>
      <c r="I329" s="438"/>
      <c r="J329" s="465"/>
      <c r="K329" s="435"/>
      <c r="L329" s="438"/>
      <c r="M329" s="438"/>
      <c r="N329" s="465"/>
      <c r="O329" s="438"/>
      <c r="P329" s="465"/>
      <c r="Q329" s="465"/>
      <c r="R329" s="465"/>
    </row>
    <row r="330" spans="1:18">
      <c r="A330" s="437"/>
      <c r="B330" s="438"/>
      <c r="C330" s="438"/>
      <c r="D330" s="438"/>
      <c r="E330" s="438"/>
      <c r="F330" s="465"/>
      <c r="G330" s="438"/>
      <c r="H330" s="438"/>
      <c r="I330" s="438"/>
      <c r="J330" s="465"/>
      <c r="K330" s="435"/>
      <c r="L330" s="438"/>
      <c r="M330" s="438"/>
      <c r="N330" s="465"/>
      <c r="O330" s="438"/>
      <c r="P330" s="465"/>
      <c r="Q330" s="465"/>
      <c r="R330" s="465"/>
    </row>
    <row r="331" spans="1:18">
      <c r="A331" s="437"/>
      <c r="B331" s="438"/>
      <c r="C331" s="438"/>
      <c r="D331" s="438"/>
      <c r="E331" s="438"/>
      <c r="F331" s="465"/>
      <c r="G331" s="438"/>
      <c r="H331" s="438"/>
      <c r="I331" s="438"/>
      <c r="J331" s="465"/>
      <c r="K331" s="435"/>
      <c r="L331" s="438"/>
      <c r="M331" s="438"/>
      <c r="N331" s="465"/>
      <c r="O331" s="438"/>
      <c r="P331" s="465"/>
      <c r="Q331" s="465"/>
      <c r="R331" s="465"/>
    </row>
    <row r="332" spans="1:18">
      <c r="A332" s="437"/>
      <c r="B332" s="438"/>
      <c r="C332" s="438"/>
      <c r="D332" s="438"/>
      <c r="E332" s="438"/>
      <c r="F332" s="465"/>
      <c r="G332" s="438"/>
      <c r="H332" s="438"/>
      <c r="I332" s="438"/>
      <c r="J332" s="465"/>
      <c r="K332" s="435"/>
      <c r="L332" s="438"/>
      <c r="M332" s="438"/>
      <c r="N332" s="465"/>
      <c r="O332" s="438"/>
      <c r="P332" s="465"/>
      <c r="Q332" s="465"/>
      <c r="R332" s="465"/>
    </row>
    <row r="333" spans="1:18">
      <c r="A333" s="437"/>
      <c r="B333" s="438"/>
      <c r="C333" s="438"/>
      <c r="D333" s="438"/>
      <c r="E333" s="438"/>
      <c r="F333" s="465"/>
      <c r="G333" s="438"/>
      <c r="H333" s="438"/>
      <c r="I333" s="438"/>
      <c r="J333" s="465"/>
      <c r="K333" s="435"/>
      <c r="L333" s="438"/>
      <c r="M333" s="438"/>
      <c r="N333" s="465"/>
      <c r="O333" s="438"/>
      <c r="P333" s="465"/>
      <c r="Q333" s="465"/>
      <c r="R333" s="465"/>
    </row>
    <row r="334" spans="1:18">
      <c r="A334" s="437"/>
      <c r="B334" s="438"/>
      <c r="C334" s="438"/>
      <c r="D334" s="438"/>
      <c r="E334" s="438"/>
      <c r="F334" s="465"/>
      <c r="G334" s="438"/>
      <c r="H334" s="438"/>
      <c r="I334" s="438"/>
      <c r="J334" s="465"/>
      <c r="K334" s="435"/>
      <c r="L334" s="438"/>
      <c r="M334" s="438"/>
      <c r="N334" s="465"/>
      <c r="O334" s="438"/>
      <c r="P334" s="465"/>
      <c r="Q334" s="465"/>
      <c r="R334" s="465"/>
    </row>
    <row r="335" spans="1:18">
      <c r="A335" s="437"/>
      <c r="B335" s="438"/>
      <c r="C335" s="438"/>
      <c r="D335" s="438"/>
      <c r="E335" s="438"/>
      <c r="F335" s="465"/>
      <c r="G335" s="438"/>
      <c r="H335" s="438"/>
      <c r="I335" s="438"/>
      <c r="J335" s="465"/>
      <c r="K335" s="435"/>
      <c r="L335" s="438"/>
      <c r="M335" s="438"/>
      <c r="N335" s="465"/>
      <c r="O335" s="438"/>
      <c r="P335" s="465"/>
      <c r="Q335" s="465"/>
      <c r="R335" s="465"/>
    </row>
    <row r="336" spans="1:18">
      <c r="A336" s="437"/>
      <c r="B336" s="438"/>
      <c r="C336" s="438"/>
      <c r="D336" s="438"/>
      <c r="E336" s="438"/>
      <c r="F336" s="465"/>
      <c r="G336" s="438"/>
      <c r="H336" s="438"/>
      <c r="I336" s="438"/>
      <c r="J336" s="465"/>
      <c r="K336" s="435"/>
      <c r="L336" s="438"/>
      <c r="M336" s="438"/>
      <c r="N336" s="465"/>
      <c r="O336" s="438"/>
      <c r="P336" s="465"/>
      <c r="Q336" s="465"/>
      <c r="R336" s="465"/>
    </row>
    <row r="337" spans="1:18">
      <c r="A337" s="437"/>
      <c r="B337" s="438"/>
      <c r="C337" s="438"/>
      <c r="D337" s="438"/>
      <c r="E337" s="438"/>
      <c r="F337" s="465"/>
      <c r="G337" s="438"/>
      <c r="H337" s="438"/>
      <c r="I337" s="438"/>
      <c r="J337" s="465"/>
      <c r="K337" s="435"/>
      <c r="L337" s="438"/>
      <c r="M337" s="438"/>
      <c r="N337" s="465"/>
      <c r="O337" s="438"/>
      <c r="P337" s="465"/>
      <c r="Q337" s="465"/>
      <c r="R337" s="465"/>
    </row>
    <row r="338" spans="1:18">
      <c r="A338" s="437"/>
      <c r="B338" s="438"/>
      <c r="C338" s="438"/>
      <c r="D338" s="438"/>
      <c r="E338" s="438"/>
      <c r="F338" s="465"/>
      <c r="G338" s="438"/>
      <c r="H338" s="438"/>
      <c r="I338" s="438"/>
      <c r="J338" s="465"/>
      <c r="K338" s="435"/>
      <c r="L338" s="438"/>
      <c r="M338" s="438"/>
      <c r="N338" s="465"/>
      <c r="O338" s="438"/>
      <c r="P338" s="465"/>
      <c r="Q338" s="465"/>
      <c r="R338" s="465"/>
    </row>
    <row r="339" spans="1:18">
      <c r="A339" s="437"/>
      <c r="B339" s="438"/>
      <c r="C339" s="438"/>
      <c r="D339" s="438"/>
      <c r="E339" s="438"/>
      <c r="F339" s="465"/>
      <c r="G339" s="438"/>
      <c r="H339" s="438"/>
      <c r="I339" s="438"/>
      <c r="J339" s="465"/>
      <c r="K339" s="435"/>
      <c r="L339" s="438"/>
      <c r="M339" s="438"/>
      <c r="N339" s="465"/>
      <c r="O339" s="438"/>
      <c r="P339" s="465"/>
      <c r="Q339" s="465"/>
      <c r="R339" s="465"/>
    </row>
    <row r="340" spans="1:18">
      <c r="A340" s="437"/>
      <c r="B340" s="438"/>
      <c r="C340" s="438"/>
      <c r="D340" s="438"/>
      <c r="E340" s="438"/>
      <c r="F340" s="465"/>
      <c r="G340" s="438"/>
      <c r="H340" s="438"/>
      <c r="I340" s="438"/>
      <c r="J340" s="465"/>
      <c r="K340" s="435"/>
      <c r="L340" s="438"/>
      <c r="M340" s="438"/>
      <c r="N340" s="465"/>
      <c r="O340" s="438"/>
      <c r="P340" s="465"/>
      <c r="Q340" s="465"/>
      <c r="R340" s="465"/>
    </row>
    <row r="341" spans="1:18">
      <c r="A341" s="437"/>
      <c r="B341" s="438"/>
      <c r="C341" s="438"/>
      <c r="D341" s="438"/>
      <c r="E341" s="438"/>
      <c r="F341" s="465"/>
      <c r="G341" s="438"/>
      <c r="H341" s="438"/>
      <c r="I341" s="438"/>
      <c r="J341" s="465"/>
      <c r="K341" s="435"/>
      <c r="L341" s="438"/>
      <c r="M341" s="438"/>
      <c r="N341" s="465"/>
      <c r="O341" s="438"/>
      <c r="P341" s="465"/>
      <c r="Q341" s="465"/>
      <c r="R341" s="465"/>
    </row>
    <row r="342" spans="1:18">
      <c r="A342" s="437"/>
      <c r="B342" s="438"/>
      <c r="C342" s="438"/>
      <c r="D342" s="438"/>
      <c r="E342" s="438"/>
      <c r="F342" s="465"/>
      <c r="G342" s="438"/>
      <c r="H342" s="438"/>
      <c r="I342" s="438"/>
      <c r="J342" s="465"/>
      <c r="K342" s="435"/>
      <c r="L342" s="438"/>
      <c r="M342" s="438"/>
      <c r="N342" s="465"/>
      <c r="O342" s="438"/>
      <c r="P342" s="465"/>
      <c r="Q342" s="465"/>
      <c r="R342" s="465"/>
    </row>
    <row r="343" spans="1:18">
      <c r="A343" s="437"/>
      <c r="B343" s="438"/>
      <c r="C343" s="438"/>
      <c r="D343" s="438"/>
      <c r="E343" s="438"/>
      <c r="F343" s="465"/>
      <c r="G343" s="438"/>
      <c r="H343" s="438"/>
      <c r="I343" s="438"/>
      <c r="J343" s="465"/>
      <c r="K343" s="435"/>
      <c r="L343" s="438"/>
      <c r="M343" s="438"/>
      <c r="N343" s="465"/>
      <c r="O343" s="438"/>
      <c r="P343" s="465"/>
      <c r="Q343" s="465"/>
      <c r="R343" s="465"/>
    </row>
    <row r="344" spans="1:18">
      <c r="A344" s="437"/>
      <c r="B344" s="438"/>
      <c r="C344" s="438"/>
      <c r="D344" s="438"/>
      <c r="E344" s="438"/>
      <c r="F344" s="465"/>
      <c r="G344" s="438"/>
      <c r="H344" s="438"/>
      <c r="I344" s="438"/>
      <c r="J344" s="465"/>
      <c r="K344" s="435"/>
      <c r="L344" s="438"/>
      <c r="M344" s="438"/>
      <c r="N344" s="465"/>
      <c r="O344" s="438"/>
      <c r="P344" s="465"/>
      <c r="Q344" s="465"/>
      <c r="R344" s="465"/>
    </row>
    <row r="345" spans="1:18">
      <c r="A345" s="437"/>
      <c r="B345" s="438"/>
      <c r="C345" s="438"/>
      <c r="D345" s="438"/>
      <c r="E345" s="438"/>
      <c r="F345" s="465"/>
      <c r="G345" s="438"/>
      <c r="H345" s="438"/>
      <c r="I345" s="438"/>
      <c r="J345" s="465"/>
      <c r="K345" s="435"/>
      <c r="L345" s="438"/>
      <c r="M345" s="438"/>
      <c r="N345" s="465"/>
      <c r="O345" s="438"/>
      <c r="P345" s="465"/>
      <c r="Q345" s="465"/>
      <c r="R345" s="465"/>
    </row>
    <row r="346" spans="1:18">
      <c r="A346" s="437"/>
      <c r="B346" s="438"/>
      <c r="C346" s="438"/>
      <c r="D346" s="438"/>
      <c r="E346" s="438"/>
      <c r="F346" s="465"/>
      <c r="G346" s="438"/>
      <c r="H346" s="438"/>
      <c r="I346" s="438"/>
      <c r="J346" s="465"/>
      <c r="K346" s="435"/>
      <c r="L346" s="438"/>
      <c r="M346" s="438"/>
      <c r="N346" s="465"/>
      <c r="O346" s="438"/>
      <c r="P346" s="465"/>
      <c r="Q346" s="465"/>
      <c r="R346" s="465"/>
    </row>
    <row r="347" spans="1:18">
      <c r="A347" s="437"/>
      <c r="B347" s="438"/>
      <c r="C347" s="438"/>
      <c r="D347" s="438"/>
      <c r="E347" s="438"/>
      <c r="F347" s="465"/>
      <c r="G347" s="438"/>
      <c r="H347" s="438"/>
      <c r="I347" s="438"/>
      <c r="J347" s="465"/>
      <c r="K347" s="435"/>
      <c r="L347" s="438"/>
      <c r="M347" s="438"/>
      <c r="N347" s="465"/>
      <c r="O347" s="438"/>
      <c r="P347" s="465"/>
      <c r="Q347" s="465"/>
      <c r="R347" s="465"/>
    </row>
    <row r="348" spans="1:18">
      <c r="A348" s="437"/>
      <c r="B348" s="438"/>
      <c r="C348" s="438"/>
      <c r="D348" s="438"/>
      <c r="E348" s="438"/>
      <c r="F348" s="465"/>
      <c r="G348" s="438"/>
      <c r="H348" s="438"/>
      <c r="I348" s="438"/>
      <c r="J348" s="465"/>
      <c r="K348" s="435"/>
      <c r="L348" s="438"/>
      <c r="M348" s="438"/>
      <c r="N348" s="465"/>
      <c r="O348" s="438"/>
      <c r="P348" s="465"/>
      <c r="Q348" s="465"/>
      <c r="R348" s="465"/>
    </row>
    <row r="349" spans="1:18">
      <c r="A349" s="437"/>
      <c r="B349" s="438"/>
      <c r="C349" s="438"/>
      <c r="D349" s="438"/>
      <c r="E349" s="438"/>
      <c r="F349" s="465"/>
      <c r="G349" s="438"/>
      <c r="H349" s="438"/>
      <c r="I349" s="438"/>
      <c r="J349" s="465"/>
      <c r="K349" s="435"/>
      <c r="L349" s="438"/>
      <c r="M349" s="438"/>
      <c r="N349" s="465"/>
      <c r="O349" s="438"/>
      <c r="P349" s="465"/>
      <c r="Q349" s="465"/>
      <c r="R349" s="465"/>
    </row>
    <row r="350" spans="1:18">
      <c r="A350" s="437"/>
      <c r="B350" s="438"/>
      <c r="C350" s="438"/>
      <c r="D350" s="438"/>
      <c r="E350" s="438"/>
      <c r="F350" s="465"/>
      <c r="G350" s="438"/>
      <c r="H350" s="438"/>
      <c r="I350" s="438"/>
      <c r="J350" s="465"/>
      <c r="K350" s="435"/>
      <c r="L350" s="438"/>
      <c r="M350" s="438"/>
      <c r="N350" s="465"/>
      <c r="O350" s="438"/>
      <c r="P350" s="465"/>
      <c r="Q350" s="465"/>
      <c r="R350" s="465"/>
    </row>
    <row r="351" spans="1:18">
      <c r="A351" s="437"/>
      <c r="B351" s="438"/>
      <c r="C351" s="438"/>
      <c r="D351" s="438"/>
      <c r="E351" s="438"/>
      <c r="F351" s="465"/>
      <c r="G351" s="438"/>
      <c r="H351" s="438"/>
      <c r="I351" s="438"/>
      <c r="J351" s="465"/>
      <c r="K351" s="435"/>
      <c r="L351" s="438"/>
      <c r="M351" s="438"/>
      <c r="N351" s="465"/>
      <c r="O351" s="438"/>
      <c r="P351" s="465"/>
      <c r="Q351" s="465"/>
      <c r="R351" s="465"/>
    </row>
    <row r="352" spans="1:18">
      <c r="A352" s="437"/>
      <c r="B352" s="438"/>
      <c r="C352" s="438"/>
      <c r="D352" s="438"/>
      <c r="E352" s="438"/>
      <c r="F352" s="465"/>
      <c r="G352" s="438"/>
      <c r="H352" s="438"/>
      <c r="I352" s="438"/>
      <c r="J352" s="465"/>
      <c r="K352" s="435"/>
      <c r="L352" s="438"/>
      <c r="M352" s="438"/>
      <c r="N352" s="465"/>
      <c r="O352" s="438"/>
      <c r="P352" s="465"/>
      <c r="Q352" s="465"/>
      <c r="R352" s="465"/>
    </row>
    <row r="353" spans="1:18">
      <c r="A353" s="437"/>
      <c r="B353" s="438"/>
      <c r="C353" s="438"/>
      <c r="D353" s="438"/>
      <c r="E353" s="438"/>
      <c r="F353" s="465"/>
      <c r="G353" s="438"/>
      <c r="H353" s="438"/>
      <c r="I353" s="438"/>
      <c r="J353" s="465"/>
      <c r="K353" s="435"/>
      <c r="L353" s="438"/>
      <c r="M353" s="438"/>
      <c r="N353" s="465"/>
      <c r="O353" s="438"/>
      <c r="P353" s="465"/>
      <c r="Q353" s="465"/>
      <c r="R353" s="465"/>
    </row>
    <row r="354" spans="1:18">
      <c r="A354" s="437"/>
      <c r="B354" s="438"/>
      <c r="C354" s="438"/>
      <c r="D354" s="438"/>
      <c r="E354" s="438"/>
      <c r="F354" s="465"/>
      <c r="G354" s="438"/>
      <c r="H354" s="438"/>
      <c r="I354" s="438"/>
      <c r="J354" s="465"/>
      <c r="K354" s="435"/>
      <c r="L354" s="438"/>
      <c r="M354" s="438"/>
      <c r="N354" s="465"/>
      <c r="O354" s="438"/>
      <c r="P354" s="465"/>
      <c r="Q354" s="465"/>
      <c r="R354" s="465"/>
    </row>
    <row r="355" spans="1:18">
      <c r="A355" s="437"/>
      <c r="B355" s="438"/>
      <c r="C355" s="438"/>
      <c r="D355" s="438"/>
      <c r="E355" s="438"/>
      <c r="F355" s="465"/>
      <c r="G355" s="438"/>
      <c r="H355" s="438"/>
      <c r="I355" s="438"/>
      <c r="J355" s="465"/>
      <c r="K355" s="435"/>
      <c r="L355" s="438"/>
      <c r="M355" s="438"/>
      <c r="N355" s="465"/>
      <c r="O355" s="438"/>
      <c r="P355" s="465"/>
      <c r="Q355" s="465"/>
      <c r="R355" s="465"/>
    </row>
    <row r="356" spans="1:18">
      <c r="A356" s="437"/>
      <c r="B356" s="438"/>
      <c r="C356" s="438"/>
      <c r="D356" s="438"/>
      <c r="E356" s="438"/>
      <c r="F356" s="465"/>
      <c r="G356" s="438"/>
      <c r="H356" s="438"/>
      <c r="I356" s="438"/>
      <c r="J356" s="465"/>
      <c r="K356" s="435"/>
      <c r="L356" s="438"/>
      <c r="M356" s="438"/>
      <c r="N356" s="465"/>
      <c r="O356" s="438"/>
      <c r="P356" s="465"/>
      <c r="Q356" s="465"/>
      <c r="R356" s="465"/>
    </row>
    <row r="357" spans="1:18">
      <c r="A357" s="437"/>
      <c r="B357" s="438"/>
      <c r="C357" s="438"/>
      <c r="D357" s="438"/>
      <c r="E357" s="438"/>
      <c r="F357" s="465"/>
      <c r="G357" s="438"/>
      <c r="H357" s="438"/>
      <c r="I357" s="438"/>
      <c r="J357" s="465"/>
      <c r="K357" s="435"/>
      <c r="L357" s="438"/>
      <c r="M357" s="438"/>
      <c r="N357" s="465"/>
      <c r="O357" s="438"/>
      <c r="P357" s="465"/>
      <c r="Q357" s="465"/>
      <c r="R357" s="465"/>
    </row>
    <row r="358" spans="1:18">
      <c r="A358" s="437"/>
      <c r="B358" s="438"/>
      <c r="C358" s="438"/>
      <c r="D358" s="438"/>
      <c r="E358" s="438"/>
      <c r="F358" s="465"/>
      <c r="G358" s="438"/>
      <c r="H358" s="438"/>
      <c r="I358" s="438"/>
      <c r="J358" s="465"/>
      <c r="K358" s="435"/>
      <c r="L358" s="438"/>
      <c r="M358" s="438"/>
      <c r="N358" s="465"/>
      <c r="O358" s="438"/>
      <c r="P358" s="465"/>
      <c r="Q358" s="465"/>
      <c r="R358" s="465"/>
    </row>
    <row r="359" spans="1:18">
      <c r="A359" s="437"/>
      <c r="B359" s="438"/>
      <c r="C359" s="438"/>
      <c r="D359" s="438"/>
      <c r="E359" s="438"/>
      <c r="F359" s="465"/>
      <c r="G359" s="438"/>
      <c r="H359" s="438"/>
      <c r="I359" s="438"/>
      <c r="J359" s="465"/>
      <c r="K359" s="435"/>
      <c r="L359" s="438"/>
      <c r="M359" s="438"/>
      <c r="N359" s="465"/>
      <c r="O359" s="438"/>
      <c r="P359" s="465"/>
      <c r="Q359" s="465"/>
      <c r="R359" s="465"/>
    </row>
    <row r="360" spans="1:18">
      <c r="A360" s="437"/>
      <c r="B360" s="438"/>
      <c r="C360" s="438"/>
      <c r="D360" s="438"/>
      <c r="E360" s="438"/>
      <c r="F360" s="465"/>
      <c r="G360" s="438"/>
      <c r="H360" s="438"/>
      <c r="I360" s="438"/>
      <c r="J360" s="465"/>
      <c r="K360" s="435"/>
      <c r="L360" s="438"/>
      <c r="M360" s="438"/>
      <c r="N360" s="465"/>
      <c r="O360" s="438"/>
      <c r="P360" s="465"/>
      <c r="Q360" s="465"/>
      <c r="R360" s="465"/>
    </row>
    <row r="361" spans="1:18">
      <c r="A361" s="437"/>
      <c r="B361" s="438"/>
      <c r="C361" s="438"/>
      <c r="D361" s="438"/>
      <c r="E361" s="438"/>
      <c r="F361" s="465"/>
      <c r="G361" s="438"/>
      <c r="H361" s="438"/>
      <c r="I361" s="438"/>
      <c r="J361" s="465"/>
      <c r="K361" s="435"/>
      <c r="L361" s="438"/>
      <c r="M361" s="438"/>
      <c r="N361" s="465"/>
      <c r="O361" s="438"/>
      <c r="P361" s="465"/>
      <c r="Q361" s="465"/>
      <c r="R361" s="465"/>
    </row>
    <row r="362" spans="1:18">
      <c r="A362" s="437"/>
      <c r="B362" s="438"/>
      <c r="C362" s="438"/>
      <c r="D362" s="438"/>
      <c r="E362" s="438"/>
      <c r="F362" s="465"/>
      <c r="G362" s="438"/>
      <c r="H362" s="438"/>
      <c r="I362" s="438"/>
      <c r="J362" s="465"/>
      <c r="K362" s="435"/>
      <c r="L362" s="438"/>
      <c r="M362" s="438"/>
      <c r="N362" s="465"/>
      <c r="O362" s="438"/>
      <c r="P362" s="465"/>
      <c r="Q362" s="465"/>
      <c r="R362" s="465"/>
    </row>
    <row r="363" spans="1:18">
      <c r="A363" s="437"/>
      <c r="B363" s="438"/>
      <c r="C363" s="438"/>
      <c r="D363" s="438"/>
      <c r="E363" s="438"/>
      <c r="F363" s="465"/>
      <c r="G363" s="438"/>
      <c r="H363" s="438"/>
      <c r="I363" s="438"/>
      <c r="J363" s="465"/>
      <c r="K363" s="435"/>
      <c r="L363" s="438"/>
      <c r="M363" s="438"/>
      <c r="N363" s="465"/>
      <c r="O363" s="438"/>
      <c r="P363" s="465"/>
      <c r="Q363" s="465"/>
      <c r="R363" s="465"/>
    </row>
    <row r="364" spans="1:18">
      <c r="A364" s="437"/>
      <c r="B364" s="438"/>
      <c r="C364" s="438"/>
      <c r="D364" s="438"/>
      <c r="E364" s="438"/>
      <c r="F364" s="465"/>
      <c r="G364" s="438"/>
      <c r="H364" s="438"/>
      <c r="I364" s="438"/>
      <c r="J364" s="465"/>
      <c r="K364" s="435"/>
      <c r="L364" s="438"/>
      <c r="M364" s="438"/>
      <c r="N364" s="465"/>
      <c r="O364" s="438"/>
      <c r="P364" s="465"/>
      <c r="Q364" s="465"/>
      <c r="R364" s="465"/>
    </row>
    <row r="365" spans="1:18">
      <c r="A365" s="437"/>
      <c r="B365" s="438"/>
      <c r="C365" s="438"/>
      <c r="D365" s="438"/>
      <c r="E365" s="438"/>
      <c r="F365" s="465"/>
      <c r="G365" s="438"/>
      <c r="H365" s="438"/>
      <c r="I365" s="438"/>
      <c r="J365" s="465"/>
      <c r="K365" s="435"/>
      <c r="L365" s="438"/>
      <c r="M365" s="438"/>
      <c r="N365" s="465"/>
      <c r="O365" s="438"/>
      <c r="P365" s="465"/>
      <c r="Q365" s="465"/>
      <c r="R365" s="465"/>
    </row>
    <row r="366" spans="1:18">
      <c r="A366" s="437"/>
      <c r="B366" s="438"/>
      <c r="C366" s="438"/>
      <c r="D366" s="438"/>
      <c r="E366" s="438"/>
      <c r="F366" s="465"/>
      <c r="G366" s="438"/>
      <c r="H366" s="438"/>
      <c r="I366" s="438"/>
      <c r="J366" s="465"/>
      <c r="K366" s="435"/>
      <c r="L366" s="438"/>
      <c r="M366" s="438"/>
      <c r="N366" s="465"/>
      <c r="O366" s="438"/>
      <c r="P366" s="465"/>
      <c r="Q366" s="465"/>
      <c r="R366" s="465"/>
    </row>
    <row r="367" spans="1:18">
      <c r="A367" s="437"/>
      <c r="B367" s="438"/>
      <c r="C367" s="438"/>
      <c r="D367" s="438"/>
      <c r="E367" s="438"/>
      <c r="F367" s="465"/>
      <c r="G367" s="438"/>
      <c r="H367" s="438"/>
      <c r="I367" s="438"/>
      <c r="J367" s="465"/>
      <c r="K367" s="435"/>
      <c r="L367" s="438"/>
      <c r="M367" s="438"/>
      <c r="N367" s="465"/>
      <c r="O367" s="438"/>
      <c r="P367" s="465"/>
      <c r="Q367" s="465"/>
      <c r="R367" s="465"/>
    </row>
    <row r="368" spans="1:18">
      <c r="A368" s="437"/>
      <c r="B368" s="438"/>
      <c r="C368" s="438"/>
      <c r="D368" s="438"/>
      <c r="E368" s="438"/>
      <c r="F368" s="465"/>
      <c r="G368" s="438"/>
      <c r="H368" s="438"/>
      <c r="I368" s="438"/>
      <c r="J368" s="465"/>
      <c r="K368" s="435"/>
      <c r="L368" s="438"/>
      <c r="M368" s="438"/>
      <c r="N368" s="465"/>
      <c r="O368" s="438"/>
      <c r="P368" s="465"/>
      <c r="Q368" s="465"/>
      <c r="R368" s="465"/>
    </row>
    <row r="369" spans="1:18">
      <c r="A369" s="437"/>
      <c r="B369" s="438"/>
      <c r="C369" s="438"/>
      <c r="D369" s="438"/>
      <c r="E369" s="438"/>
      <c r="F369" s="465"/>
      <c r="G369" s="438"/>
      <c r="H369" s="438"/>
      <c r="I369" s="438"/>
      <c r="J369" s="465"/>
      <c r="K369" s="435"/>
      <c r="L369" s="438"/>
      <c r="M369" s="438"/>
      <c r="N369" s="465"/>
      <c r="O369" s="438"/>
      <c r="P369" s="465"/>
      <c r="Q369" s="465"/>
      <c r="R369" s="465"/>
    </row>
    <row r="370" spans="1:18">
      <c r="A370" s="437"/>
      <c r="B370" s="438"/>
      <c r="C370" s="438"/>
      <c r="D370" s="438"/>
      <c r="E370" s="438"/>
      <c r="F370" s="465"/>
      <c r="G370" s="438"/>
      <c r="H370" s="438"/>
      <c r="I370" s="438"/>
      <c r="J370" s="465"/>
      <c r="K370" s="435"/>
      <c r="L370" s="438"/>
      <c r="M370" s="438"/>
      <c r="N370" s="465"/>
      <c r="O370" s="438"/>
      <c r="P370" s="465"/>
      <c r="Q370" s="465"/>
      <c r="R370" s="465"/>
    </row>
    <row r="371" spans="1:18">
      <c r="A371" s="437"/>
      <c r="B371" s="438"/>
      <c r="C371" s="438"/>
      <c r="D371" s="438"/>
      <c r="E371" s="438"/>
      <c r="F371" s="465"/>
      <c r="G371" s="438"/>
      <c r="H371" s="438"/>
      <c r="I371" s="438"/>
      <c r="J371" s="465"/>
      <c r="K371" s="435"/>
      <c r="L371" s="438"/>
      <c r="M371" s="438"/>
      <c r="N371" s="465"/>
      <c r="O371" s="438"/>
      <c r="P371" s="465"/>
      <c r="Q371" s="465"/>
      <c r="R371" s="465"/>
    </row>
    <row r="372" spans="1:18">
      <c r="A372" s="437"/>
      <c r="B372" s="438"/>
      <c r="C372" s="438"/>
      <c r="D372" s="438"/>
      <c r="E372" s="438"/>
      <c r="F372" s="465"/>
      <c r="G372" s="438"/>
      <c r="H372" s="438"/>
      <c r="I372" s="438"/>
      <c r="J372" s="465"/>
      <c r="K372" s="435"/>
      <c r="L372" s="438"/>
      <c r="M372" s="438"/>
      <c r="N372" s="465"/>
      <c r="O372" s="438"/>
      <c r="P372" s="465"/>
      <c r="Q372" s="465"/>
      <c r="R372" s="465"/>
    </row>
    <row r="373" spans="1:18">
      <c r="A373" s="437"/>
      <c r="B373" s="438"/>
      <c r="C373" s="438"/>
      <c r="D373" s="438"/>
      <c r="E373" s="438"/>
      <c r="F373" s="465"/>
      <c r="G373" s="438"/>
      <c r="H373" s="438"/>
      <c r="I373" s="438"/>
      <c r="J373" s="465"/>
      <c r="K373" s="435"/>
      <c r="L373" s="438"/>
      <c r="M373" s="438"/>
      <c r="N373" s="465"/>
      <c r="O373" s="438"/>
      <c r="P373" s="465"/>
      <c r="Q373" s="465"/>
      <c r="R373" s="465"/>
    </row>
    <row r="374" spans="1:18">
      <c r="A374" s="437"/>
      <c r="B374" s="438"/>
      <c r="C374" s="438"/>
      <c r="D374" s="438"/>
      <c r="E374" s="438"/>
      <c r="F374" s="465"/>
      <c r="G374" s="438"/>
      <c r="H374" s="438"/>
      <c r="I374" s="438"/>
      <c r="J374" s="465"/>
      <c r="K374" s="435"/>
      <c r="L374" s="438"/>
      <c r="M374" s="438"/>
      <c r="N374" s="465"/>
      <c r="O374" s="438"/>
      <c r="P374" s="465"/>
      <c r="Q374" s="465"/>
      <c r="R374" s="465"/>
    </row>
    <row r="375" spans="1:18">
      <c r="A375" s="437"/>
      <c r="B375" s="438"/>
      <c r="C375" s="438"/>
      <c r="D375" s="438"/>
      <c r="E375" s="438"/>
      <c r="F375" s="465"/>
      <c r="G375" s="438"/>
      <c r="H375" s="438"/>
      <c r="I375" s="438"/>
      <c r="J375" s="465"/>
      <c r="K375" s="435"/>
      <c r="L375" s="438"/>
      <c r="M375" s="438"/>
      <c r="N375" s="465"/>
      <c r="O375" s="438"/>
      <c r="P375" s="465"/>
      <c r="Q375" s="465"/>
      <c r="R375" s="465"/>
    </row>
    <row r="376" spans="1:18">
      <c r="A376" s="437"/>
      <c r="B376" s="438"/>
      <c r="C376" s="438"/>
      <c r="D376" s="438"/>
      <c r="E376" s="438"/>
      <c r="F376" s="465"/>
      <c r="G376" s="438"/>
      <c r="H376" s="438"/>
      <c r="I376" s="438"/>
      <c r="J376" s="465"/>
      <c r="K376" s="435"/>
      <c r="L376" s="438"/>
      <c r="M376" s="438"/>
      <c r="N376" s="465"/>
      <c r="O376" s="438"/>
      <c r="P376" s="465"/>
      <c r="Q376" s="465"/>
      <c r="R376" s="465"/>
    </row>
    <row r="377" spans="1:18">
      <c r="A377" s="437"/>
      <c r="B377" s="438"/>
      <c r="C377" s="438"/>
      <c r="D377" s="438"/>
      <c r="E377" s="438"/>
      <c r="F377" s="465"/>
      <c r="G377" s="438"/>
      <c r="H377" s="438"/>
      <c r="I377" s="438"/>
      <c r="J377" s="465"/>
      <c r="K377" s="435"/>
      <c r="L377" s="438"/>
      <c r="M377" s="438"/>
      <c r="N377" s="465"/>
      <c r="O377" s="438"/>
      <c r="P377" s="465"/>
      <c r="Q377" s="465"/>
      <c r="R377" s="465"/>
    </row>
    <row r="378" spans="1:18">
      <c r="A378" s="437"/>
      <c r="B378" s="438"/>
      <c r="C378" s="438"/>
      <c r="D378" s="438"/>
      <c r="E378" s="438"/>
      <c r="F378" s="465"/>
      <c r="G378" s="438"/>
      <c r="H378" s="438"/>
      <c r="I378" s="438"/>
      <c r="J378" s="465"/>
      <c r="K378" s="435"/>
      <c r="L378" s="438"/>
      <c r="M378" s="438"/>
      <c r="N378" s="465"/>
      <c r="O378" s="438"/>
      <c r="P378" s="465"/>
      <c r="Q378" s="465"/>
      <c r="R378" s="465"/>
    </row>
    <row r="379" spans="1:18">
      <c r="A379" s="437"/>
      <c r="B379" s="438"/>
      <c r="C379" s="438"/>
      <c r="D379" s="438"/>
      <c r="E379" s="438"/>
      <c r="F379" s="465"/>
      <c r="G379" s="438"/>
      <c r="H379" s="438"/>
      <c r="I379" s="438"/>
      <c r="J379" s="465"/>
      <c r="K379" s="435"/>
      <c r="L379" s="438"/>
      <c r="M379" s="438"/>
      <c r="N379" s="465"/>
      <c r="O379" s="438"/>
      <c r="P379" s="465"/>
      <c r="Q379" s="465"/>
      <c r="R379" s="465"/>
    </row>
    <row r="380" spans="1:18">
      <c r="A380" s="437"/>
      <c r="B380" s="438"/>
      <c r="C380" s="438"/>
      <c r="D380" s="438"/>
      <c r="E380" s="438"/>
      <c r="F380" s="465"/>
      <c r="G380" s="438"/>
      <c r="H380" s="438"/>
      <c r="I380" s="438"/>
      <c r="J380" s="465"/>
      <c r="K380" s="435"/>
      <c r="L380" s="438"/>
      <c r="M380" s="438"/>
      <c r="N380" s="465"/>
      <c r="O380" s="438"/>
      <c r="P380" s="465"/>
      <c r="Q380" s="465"/>
      <c r="R380" s="465"/>
    </row>
    <row r="381" spans="1:18">
      <c r="A381" s="437"/>
      <c r="B381" s="438"/>
      <c r="C381" s="438"/>
      <c r="D381" s="438"/>
      <c r="E381" s="438"/>
      <c r="F381" s="465"/>
      <c r="G381" s="438"/>
      <c r="H381" s="438"/>
      <c r="I381" s="438"/>
      <c r="J381" s="465"/>
      <c r="K381" s="435"/>
      <c r="L381" s="438"/>
      <c r="M381" s="438"/>
      <c r="N381" s="465"/>
      <c r="O381" s="438"/>
      <c r="P381" s="465"/>
      <c r="Q381" s="465"/>
      <c r="R381" s="465"/>
    </row>
    <row r="382" spans="1:18">
      <c r="A382" s="437"/>
      <c r="B382" s="438"/>
      <c r="C382" s="438"/>
      <c r="D382" s="438"/>
      <c r="E382" s="438"/>
      <c r="F382" s="465"/>
      <c r="G382" s="438"/>
      <c r="H382" s="438"/>
      <c r="I382" s="438"/>
      <c r="J382" s="465"/>
      <c r="K382" s="435"/>
      <c r="L382" s="438"/>
      <c r="M382" s="438"/>
      <c r="N382" s="465"/>
      <c r="O382" s="438"/>
      <c r="P382" s="465"/>
      <c r="Q382" s="465"/>
      <c r="R382" s="465"/>
    </row>
    <row r="383" spans="1:18">
      <c r="A383" s="437"/>
      <c r="B383" s="438"/>
      <c r="C383" s="438"/>
      <c r="D383" s="438"/>
      <c r="E383" s="438"/>
      <c r="F383" s="465"/>
      <c r="G383" s="438"/>
      <c r="H383" s="438"/>
      <c r="I383" s="438"/>
      <c r="J383" s="465"/>
      <c r="K383" s="435"/>
      <c r="L383" s="438"/>
      <c r="M383" s="438"/>
      <c r="N383" s="465"/>
      <c r="O383" s="438"/>
      <c r="P383" s="465"/>
      <c r="Q383" s="465"/>
      <c r="R383" s="465"/>
    </row>
    <row r="384" spans="1:18">
      <c r="A384" s="437"/>
      <c r="B384" s="438"/>
      <c r="C384" s="438"/>
      <c r="D384" s="438"/>
      <c r="E384" s="438"/>
      <c r="F384" s="465"/>
      <c r="G384" s="438"/>
      <c r="H384" s="438"/>
      <c r="I384" s="438"/>
      <c r="J384" s="465"/>
      <c r="K384" s="435"/>
      <c r="L384" s="438"/>
      <c r="M384" s="438"/>
      <c r="N384" s="465"/>
      <c r="O384" s="438"/>
      <c r="P384" s="465"/>
      <c r="Q384" s="465"/>
      <c r="R384" s="465"/>
    </row>
    <row r="385" spans="1:18">
      <c r="A385" s="437"/>
      <c r="B385" s="438"/>
      <c r="C385" s="438"/>
      <c r="D385" s="438"/>
      <c r="E385" s="438"/>
      <c r="F385" s="465"/>
      <c r="G385" s="438"/>
      <c r="H385" s="438"/>
      <c r="I385" s="438"/>
      <c r="J385" s="465"/>
      <c r="K385" s="435"/>
      <c r="L385" s="438"/>
      <c r="M385" s="438"/>
      <c r="N385" s="465"/>
      <c r="O385" s="438"/>
      <c r="P385" s="465"/>
      <c r="Q385" s="465"/>
      <c r="R385" s="465"/>
    </row>
    <row r="386" spans="1:18">
      <c r="A386" s="437"/>
      <c r="B386" s="438"/>
      <c r="C386" s="438"/>
      <c r="D386" s="438"/>
      <c r="E386" s="438"/>
      <c r="F386" s="465"/>
      <c r="G386" s="438"/>
      <c r="H386" s="438"/>
      <c r="I386" s="438"/>
      <c r="J386" s="465"/>
      <c r="K386" s="435"/>
      <c r="L386" s="438"/>
      <c r="M386" s="438"/>
      <c r="N386" s="465"/>
      <c r="O386" s="438"/>
      <c r="P386" s="465"/>
      <c r="Q386" s="465"/>
      <c r="R386" s="465"/>
    </row>
    <row r="387" spans="1:18">
      <c r="A387" s="437"/>
      <c r="B387" s="438"/>
      <c r="C387" s="438"/>
      <c r="D387" s="438"/>
      <c r="E387" s="438"/>
      <c r="F387" s="465"/>
      <c r="G387" s="438"/>
      <c r="H387" s="438"/>
      <c r="I387" s="438"/>
      <c r="J387" s="465"/>
      <c r="K387" s="435"/>
      <c r="L387" s="438"/>
      <c r="M387" s="438"/>
      <c r="N387" s="465"/>
      <c r="O387" s="438"/>
      <c r="P387" s="465"/>
      <c r="Q387" s="465"/>
      <c r="R387" s="465"/>
    </row>
    <row r="388" spans="1:18">
      <c r="A388" s="437"/>
      <c r="B388" s="438"/>
      <c r="C388" s="438"/>
      <c r="D388" s="438"/>
      <c r="E388" s="438"/>
      <c r="F388" s="465"/>
      <c r="G388" s="438"/>
      <c r="H388" s="438"/>
      <c r="I388" s="438"/>
      <c r="J388" s="465"/>
      <c r="K388" s="435"/>
      <c r="L388" s="438"/>
      <c r="M388" s="438"/>
      <c r="N388" s="465"/>
      <c r="O388" s="438"/>
      <c r="P388" s="465"/>
      <c r="Q388" s="465"/>
      <c r="R388" s="465"/>
    </row>
    <row r="389" spans="1:18">
      <c r="A389" s="437"/>
      <c r="B389" s="438"/>
      <c r="C389" s="438"/>
      <c r="D389" s="438"/>
      <c r="E389" s="438"/>
      <c r="F389" s="465"/>
      <c r="G389" s="438"/>
      <c r="H389" s="438"/>
      <c r="I389" s="438"/>
      <c r="J389" s="465"/>
      <c r="K389" s="435"/>
      <c r="L389" s="438"/>
      <c r="M389" s="438"/>
      <c r="N389" s="465"/>
      <c r="O389" s="438"/>
      <c r="P389" s="465"/>
      <c r="Q389" s="465"/>
      <c r="R389" s="465"/>
    </row>
    <row r="390" spans="1:18">
      <c r="A390" s="437"/>
      <c r="B390" s="438"/>
      <c r="C390" s="438"/>
      <c r="D390" s="438"/>
      <c r="E390" s="438"/>
      <c r="F390" s="465"/>
      <c r="G390" s="438"/>
      <c r="H390" s="438"/>
      <c r="I390" s="438"/>
      <c r="J390" s="465"/>
      <c r="K390" s="435"/>
      <c r="L390" s="438"/>
      <c r="M390" s="438"/>
      <c r="N390" s="465"/>
      <c r="O390" s="438"/>
      <c r="P390" s="465"/>
      <c r="Q390" s="465"/>
      <c r="R390" s="465"/>
    </row>
    <row r="391" spans="1:18">
      <c r="A391" s="437"/>
      <c r="B391" s="438"/>
      <c r="C391" s="438"/>
      <c r="D391" s="438"/>
      <c r="E391" s="438"/>
      <c r="F391" s="465"/>
      <c r="G391" s="438"/>
      <c r="H391" s="438"/>
      <c r="I391" s="438"/>
      <c r="J391" s="465"/>
      <c r="K391" s="435"/>
      <c r="L391" s="438"/>
      <c r="M391" s="438"/>
      <c r="N391" s="465"/>
      <c r="O391" s="438"/>
      <c r="P391" s="465"/>
      <c r="Q391" s="465"/>
      <c r="R391" s="465"/>
    </row>
    <row r="392" spans="1:18">
      <c r="A392" s="437"/>
      <c r="B392" s="438"/>
      <c r="C392" s="438"/>
      <c r="D392" s="438"/>
      <c r="E392" s="438"/>
      <c r="F392" s="465"/>
      <c r="G392" s="438"/>
      <c r="H392" s="438"/>
      <c r="I392" s="438"/>
      <c r="J392" s="465"/>
      <c r="K392" s="435"/>
      <c r="L392" s="438"/>
      <c r="M392" s="438"/>
      <c r="N392" s="465"/>
      <c r="O392" s="438"/>
      <c r="P392" s="465"/>
      <c r="Q392" s="465"/>
      <c r="R392" s="465"/>
    </row>
    <row r="393" spans="1:18">
      <c r="A393" s="437"/>
      <c r="B393" s="438"/>
      <c r="C393" s="438"/>
      <c r="D393" s="438"/>
      <c r="E393" s="438"/>
      <c r="F393" s="465"/>
      <c r="G393" s="438"/>
      <c r="H393" s="438"/>
      <c r="I393" s="438"/>
      <c r="J393" s="465"/>
      <c r="K393" s="435"/>
      <c r="L393" s="438"/>
      <c r="M393" s="438"/>
      <c r="N393" s="465"/>
      <c r="O393" s="438"/>
      <c r="P393" s="465"/>
      <c r="Q393" s="465"/>
      <c r="R393" s="465"/>
    </row>
    <row r="394" spans="1:18">
      <c r="A394" s="437"/>
      <c r="B394" s="438"/>
      <c r="C394" s="438"/>
      <c r="D394" s="438"/>
      <c r="E394" s="438"/>
      <c r="F394" s="465"/>
      <c r="G394" s="438"/>
      <c r="H394" s="438"/>
      <c r="I394" s="438"/>
      <c r="J394" s="465"/>
      <c r="K394" s="435"/>
      <c r="L394" s="438"/>
      <c r="M394" s="438"/>
      <c r="N394" s="465"/>
      <c r="O394" s="438"/>
      <c r="P394" s="465"/>
      <c r="Q394" s="465"/>
      <c r="R394" s="465"/>
    </row>
    <row r="395" spans="1:18">
      <c r="A395" s="437"/>
      <c r="B395" s="438"/>
      <c r="C395" s="438"/>
      <c r="D395" s="438"/>
      <c r="E395" s="438"/>
      <c r="F395" s="465"/>
      <c r="G395" s="438"/>
      <c r="H395" s="438"/>
      <c r="I395" s="438"/>
      <c r="J395" s="465"/>
      <c r="K395" s="435"/>
      <c r="L395" s="438"/>
      <c r="M395" s="438"/>
      <c r="N395" s="465"/>
      <c r="O395" s="438"/>
      <c r="P395" s="465"/>
      <c r="Q395" s="465"/>
      <c r="R395" s="465"/>
    </row>
    <row r="396" spans="1:18">
      <c r="A396" s="437"/>
      <c r="B396" s="438"/>
      <c r="C396" s="438"/>
      <c r="D396" s="438"/>
      <c r="E396" s="438"/>
      <c r="F396" s="465"/>
      <c r="G396" s="438"/>
      <c r="H396" s="438"/>
      <c r="I396" s="438"/>
      <c r="J396" s="465"/>
      <c r="K396" s="435"/>
      <c r="L396" s="438"/>
      <c r="M396" s="438"/>
      <c r="N396" s="465"/>
      <c r="O396" s="438"/>
      <c r="P396" s="465"/>
      <c r="Q396" s="465"/>
      <c r="R396" s="465"/>
    </row>
    <row r="397" spans="1:18">
      <c r="A397" s="437"/>
      <c r="B397" s="438"/>
      <c r="C397" s="438"/>
      <c r="D397" s="438"/>
      <c r="E397" s="438"/>
      <c r="F397" s="465"/>
      <c r="G397" s="438"/>
      <c r="H397" s="438"/>
      <c r="I397" s="438"/>
      <c r="J397" s="465"/>
      <c r="K397" s="435"/>
      <c r="L397" s="438"/>
      <c r="M397" s="438"/>
      <c r="N397" s="465"/>
      <c r="O397" s="438"/>
      <c r="P397" s="465"/>
      <c r="Q397" s="465"/>
      <c r="R397" s="465"/>
    </row>
    <row r="398" spans="1:18">
      <c r="A398" s="437"/>
      <c r="B398" s="438"/>
      <c r="C398" s="438"/>
      <c r="D398" s="438"/>
      <c r="E398" s="438"/>
      <c r="F398" s="465"/>
      <c r="G398" s="438"/>
      <c r="H398" s="438"/>
      <c r="I398" s="438"/>
      <c r="J398" s="465"/>
      <c r="K398" s="435"/>
      <c r="L398" s="438"/>
      <c r="M398" s="438"/>
      <c r="N398" s="465"/>
      <c r="O398" s="438"/>
      <c r="P398" s="465"/>
      <c r="Q398" s="465"/>
      <c r="R398" s="465"/>
    </row>
    <row r="399" spans="1:18">
      <c r="A399" s="437"/>
      <c r="B399" s="438"/>
      <c r="C399" s="438"/>
      <c r="D399" s="438"/>
      <c r="E399" s="438"/>
      <c r="F399" s="465"/>
      <c r="G399" s="438"/>
      <c r="H399" s="438"/>
      <c r="I399" s="438"/>
      <c r="J399" s="465"/>
      <c r="K399" s="435"/>
      <c r="L399" s="438"/>
      <c r="M399" s="438"/>
      <c r="N399" s="465"/>
      <c r="O399" s="438"/>
      <c r="P399" s="465"/>
      <c r="Q399" s="465"/>
      <c r="R399" s="465"/>
    </row>
    <row r="400" spans="1:18">
      <c r="A400" s="437"/>
      <c r="B400" s="438"/>
      <c r="C400" s="438"/>
      <c r="D400" s="438"/>
      <c r="E400" s="438"/>
      <c r="F400" s="465"/>
      <c r="G400" s="438"/>
      <c r="H400" s="438"/>
      <c r="I400" s="438"/>
      <c r="J400" s="465"/>
      <c r="K400" s="435"/>
      <c r="L400" s="438"/>
      <c r="M400" s="438"/>
      <c r="N400" s="465"/>
      <c r="O400" s="438"/>
      <c r="P400" s="465"/>
      <c r="Q400" s="465"/>
      <c r="R400" s="465"/>
    </row>
    <row r="401" spans="1:18">
      <c r="A401" s="437"/>
      <c r="B401" s="438"/>
      <c r="C401" s="438"/>
      <c r="D401" s="438"/>
      <c r="E401" s="438"/>
      <c r="F401" s="465"/>
      <c r="G401" s="438"/>
      <c r="H401" s="438"/>
      <c r="I401" s="438"/>
      <c r="J401" s="465"/>
      <c r="K401" s="435"/>
      <c r="L401" s="438"/>
      <c r="M401" s="438"/>
      <c r="N401" s="465"/>
      <c r="O401" s="438"/>
      <c r="P401" s="465"/>
      <c r="Q401" s="465"/>
      <c r="R401" s="465"/>
    </row>
    <row r="402" spans="1:18">
      <c r="A402" s="437"/>
      <c r="B402" s="438"/>
      <c r="C402" s="438"/>
      <c r="D402" s="438"/>
      <c r="E402" s="438"/>
      <c r="F402" s="465"/>
      <c r="G402" s="438"/>
      <c r="H402" s="438"/>
      <c r="I402" s="438"/>
      <c r="J402" s="465"/>
      <c r="K402" s="435"/>
      <c r="L402" s="438"/>
      <c r="M402" s="438"/>
      <c r="N402" s="465"/>
      <c r="O402" s="438"/>
      <c r="P402" s="465"/>
      <c r="Q402" s="465"/>
      <c r="R402" s="465"/>
    </row>
    <row r="403" spans="1:18">
      <c r="A403" s="437"/>
      <c r="B403" s="438"/>
      <c r="C403" s="438"/>
      <c r="D403" s="438"/>
      <c r="E403" s="438"/>
      <c r="F403" s="465"/>
      <c r="G403" s="438"/>
      <c r="H403" s="438"/>
      <c r="I403" s="438"/>
      <c r="J403" s="465"/>
      <c r="K403" s="435"/>
      <c r="L403" s="438"/>
      <c r="M403" s="438"/>
      <c r="N403" s="465"/>
      <c r="O403" s="438"/>
      <c r="P403" s="465"/>
      <c r="Q403" s="465"/>
      <c r="R403" s="465"/>
    </row>
    <row r="404" spans="1:18">
      <c r="A404" s="437"/>
      <c r="B404" s="438"/>
      <c r="C404" s="438"/>
      <c r="D404" s="438"/>
      <c r="E404" s="438"/>
      <c r="F404" s="465"/>
      <c r="G404" s="438"/>
      <c r="H404" s="438"/>
      <c r="I404" s="438"/>
      <c r="J404" s="465"/>
      <c r="K404" s="435"/>
      <c r="L404" s="438"/>
      <c r="M404" s="438"/>
      <c r="N404" s="465"/>
      <c r="O404" s="438"/>
      <c r="P404" s="465"/>
      <c r="Q404" s="465"/>
      <c r="R404" s="465"/>
    </row>
    <row r="405" spans="1:18">
      <c r="A405" s="437"/>
      <c r="B405" s="438"/>
      <c r="C405" s="438"/>
      <c r="D405" s="438"/>
      <c r="E405" s="438"/>
      <c r="F405" s="465"/>
      <c r="G405" s="438"/>
      <c r="H405" s="438"/>
      <c r="I405" s="438"/>
      <c r="J405" s="465"/>
      <c r="K405" s="435"/>
      <c r="L405" s="438"/>
      <c r="M405" s="438"/>
      <c r="N405" s="465"/>
      <c r="O405" s="438"/>
      <c r="P405" s="465"/>
      <c r="Q405" s="465"/>
      <c r="R405" s="465"/>
    </row>
    <row r="406" spans="1:18">
      <c r="A406" s="437"/>
      <c r="B406" s="438"/>
      <c r="C406" s="438"/>
      <c r="D406" s="438"/>
      <c r="E406" s="438"/>
      <c r="F406" s="465"/>
      <c r="G406" s="438"/>
      <c r="H406" s="438"/>
      <c r="I406" s="438"/>
      <c r="J406" s="465"/>
      <c r="K406" s="435"/>
      <c r="L406" s="438"/>
      <c r="M406" s="438"/>
      <c r="N406" s="465"/>
      <c r="O406" s="438"/>
      <c r="P406" s="465"/>
      <c r="Q406" s="465"/>
      <c r="R406" s="465"/>
    </row>
    <row r="407" spans="1:18">
      <c r="A407" s="437"/>
      <c r="B407" s="438"/>
      <c r="C407" s="438"/>
      <c r="D407" s="438"/>
      <c r="E407" s="438"/>
      <c r="F407" s="465"/>
      <c r="G407" s="438"/>
      <c r="H407" s="438"/>
      <c r="I407" s="438"/>
      <c r="J407" s="465"/>
      <c r="K407" s="435"/>
      <c r="L407" s="438"/>
      <c r="M407" s="438"/>
      <c r="N407" s="465"/>
      <c r="O407" s="438"/>
      <c r="P407" s="465"/>
      <c r="Q407" s="465"/>
      <c r="R407" s="465"/>
    </row>
    <row r="408" spans="1:18">
      <c r="A408" s="437"/>
      <c r="B408" s="438"/>
      <c r="C408" s="438"/>
      <c r="D408" s="438"/>
      <c r="E408" s="438"/>
      <c r="F408" s="465"/>
      <c r="G408" s="438"/>
      <c r="H408" s="438"/>
      <c r="I408" s="438"/>
      <c r="J408" s="465"/>
      <c r="K408" s="435"/>
      <c r="L408" s="438"/>
      <c r="M408" s="438"/>
      <c r="N408" s="465"/>
      <c r="O408" s="438"/>
      <c r="P408" s="465"/>
      <c r="Q408" s="465"/>
      <c r="R408" s="465"/>
    </row>
    <row r="409" spans="1:18">
      <c r="A409" s="437"/>
      <c r="B409" s="438"/>
      <c r="C409" s="438"/>
      <c r="D409" s="438"/>
      <c r="E409" s="438"/>
      <c r="F409" s="465"/>
      <c r="G409" s="438"/>
      <c r="H409" s="438"/>
      <c r="I409" s="438"/>
      <c r="J409" s="465"/>
      <c r="K409" s="435"/>
      <c r="L409" s="438"/>
      <c r="M409" s="438"/>
      <c r="N409" s="465"/>
      <c r="O409" s="438"/>
      <c r="P409" s="465"/>
      <c r="Q409" s="465"/>
      <c r="R409" s="465"/>
    </row>
    <row r="410" spans="1:18">
      <c r="A410" s="437"/>
      <c r="B410" s="438"/>
      <c r="C410" s="438"/>
      <c r="D410" s="438"/>
      <c r="E410" s="438"/>
      <c r="F410" s="465"/>
      <c r="G410" s="438"/>
      <c r="H410" s="438"/>
      <c r="I410" s="438"/>
      <c r="J410" s="465"/>
      <c r="K410" s="435"/>
      <c r="L410" s="438"/>
      <c r="M410" s="438"/>
      <c r="N410" s="465"/>
      <c r="O410" s="438"/>
      <c r="P410" s="465"/>
      <c r="Q410" s="465"/>
      <c r="R410" s="465"/>
    </row>
    <row r="411" spans="1:18">
      <c r="A411" s="437"/>
      <c r="B411" s="438"/>
      <c r="C411" s="438"/>
      <c r="D411" s="438"/>
      <c r="E411" s="438"/>
      <c r="F411" s="465"/>
      <c r="G411" s="438"/>
      <c r="H411" s="438"/>
      <c r="I411" s="438"/>
      <c r="J411" s="465"/>
      <c r="K411" s="435"/>
      <c r="L411" s="438"/>
      <c r="M411" s="438"/>
      <c r="N411" s="465"/>
      <c r="O411" s="438"/>
      <c r="P411" s="465"/>
      <c r="Q411" s="465"/>
      <c r="R411" s="465"/>
    </row>
    <row r="412" spans="1:18">
      <c r="A412" s="437"/>
      <c r="B412" s="438"/>
      <c r="C412" s="438"/>
      <c r="D412" s="438"/>
      <c r="E412" s="438"/>
      <c r="F412" s="465"/>
      <c r="G412" s="438"/>
      <c r="H412" s="438"/>
      <c r="I412" s="438"/>
      <c r="J412" s="465"/>
      <c r="K412" s="435"/>
      <c r="L412" s="438"/>
      <c r="M412" s="438"/>
      <c r="N412" s="465"/>
      <c r="O412" s="438"/>
      <c r="P412" s="465"/>
      <c r="Q412" s="465"/>
      <c r="R412" s="465"/>
    </row>
    <row r="413" spans="1:18">
      <c r="A413" s="437"/>
      <c r="B413" s="438"/>
      <c r="C413" s="438"/>
      <c r="D413" s="438"/>
      <c r="E413" s="438"/>
      <c r="F413" s="465"/>
      <c r="G413" s="438"/>
      <c r="H413" s="438"/>
      <c r="I413" s="438"/>
      <c r="J413" s="465"/>
      <c r="K413" s="435"/>
      <c r="L413" s="438"/>
      <c r="M413" s="438"/>
      <c r="N413" s="465"/>
      <c r="O413" s="438"/>
      <c r="P413" s="465"/>
      <c r="Q413" s="465"/>
      <c r="R413" s="465"/>
    </row>
    <row r="414" spans="1:18">
      <c r="A414" s="437"/>
      <c r="B414" s="438"/>
      <c r="C414" s="438"/>
      <c r="D414" s="438"/>
      <c r="E414" s="438"/>
      <c r="F414" s="465"/>
      <c r="G414" s="438"/>
      <c r="H414" s="438"/>
      <c r="I414" s="438"/>
      <c r="J414" s="465"/>
      <c r="K414" s="435"/>
      <c r="L414" s="438"/>
      <c r="M414" s="438"/>
      <c r="N414" s="465"/>
      <c r="O414" s="438"/>
      <c r="P414" s="465"/>
      <c r="Q414" s="465"/>
      <c r="R414" s="465"/>
    </row>
    <row r="415" spans="1:18">
      <c r="A415" s="437"/>
      <c r="B415" s="438"/>
      <c r="C415" s="438"/>
      <c r="D415" s="438"/>
      <c r="E415" s="438"/>
      <c r="F415" s="465"/>
      <c r="G415" s="438"/>
      <c r="H415" s="438"/>
      <c r="I415" s="438"/>
      <c r="J415" s="465"/>
      <c r="K415" s="435"/>
      <c r="L415" s="438"/>
      <c r="M415" s="438"/>
      <c r="N415" s="465"/>
      <c r="O415" s="438"/>
      <c r="P415" s="465"/>
      <c r="Q415" s="465"/>
      <c r="R415" s="465"/>
    </row>
    <row r="416" spans="1:18">
      <c r="A416" s="437"/>
      <c r="B416" s="438"/>
      <c r="C416" s="438"/>
      <c r="D416" s="438"/>
      <c r="E416" s="438"/>
      <c r="F416" s="465"/>
      <c r="G416" s="438"/>
      <c r="H416" s="438"/>
      <c r="I416" s="438"/>
      <c r="J416" s="465"/>
      <c r="K416" s="435"/>
      <c r="L416" s="438"/>
      <c r="M416" s="438"/>
      <c r="N416" s="465"/>
      <c r="O416" s="438"/>
      <c r="P416" s="465"/>
      <c r="Q416" s="465"/>
      <c r="R416" s="465"/>
    </row>
    <row r="417" spans="1:18">
      <c r="A417" s="437"/>
      <c r="B417" s="438"/>
      <c r="C417" s="438"/>
      <c r="D417" s="438"/>
      <c r="E417" s="438"/>
      <c r="F417" s="465"/>
      <c r="G417" s="438"/>
      <c r="H417" s="438"/>
      <c r="I417" s="438"/>
      <c r="J417" s="465"/>
      <c r="K417" s="435"/>
      <c r="L417" s="438"/>
      <c r="M417" s="438"/>
      <c r="N417" s="465"/>
      <c r="O417" s="438"/>
      <c r="P417" s="465"/>
      <c r="Q417" s="465"/>
      <c r="R417" s="465"/>
    </row>
    <row r="418" spans="1:18">
      <c r="A418" s="437"/>
      <c r="B418" s="438"/>
      <c r="C418" s="438"/>
      <c r="D418" s="438"/>
      <c r="E418" s="438"/>
      <c r="F418" s="465"/>
      <c r="G418" s="438"/>
      <c r="H418" s="438"/>
      <c r="I418" s="438"/>
      <c r="J418" s="465"/>
      <c r="K418" s="435"/>
      <c r="L418" s="438"/>
      <c r="M418" s="438"/>
      <c r="N418" s="465"/>
      <c r="O418" s="438"/>
      <c r="P418" s="465"/>
      <c r="Q418" s="465"/>
      <c r="R418" s="465"/>
    </row>
    <row r="419" spans="1:18">
      <c r="A419" s="437"/>
      <c r="B419" s="438"/>
      <c r="C419" s="438"/>
      <c r="D419" s="438"/>
      <c r="E419" s="438"/>
      <c r="F419" s="465"/>
      <c r="G419" s="438"/>
      <c r="H419" s="438"/>
      <c r="I419" s="438"/>
      <c r="J419" s="465"/>
      <c r="K419" s="435"/>
      <c r="L419" s="438"/>
      <c r="M419" s="438"/>
      <c r="N419" s="465"/>
      <c r="O419" s="438"/>
      <c r="P419" s="465"/>
      <c r="Q419" s="465"/>
      <c r="R419" s="465"/>
    </row>
    <row r="420" spans="1:18">
      <c r="A420" s="437"/>
      <c r="B420" s="438"/>
      <c r="C420" s="438"/>
      <c r="D420" s="438"/>
      <c r="E420" s="438"/>
      <c r="F420" s="465"/>
      <c r="G420" s="438"/>
      <c r="H420" s="438"/>
      <c r="I420" s="438"/>
      <c r="J420" s="465"/>
      <c r="K420" s="435"/>
      <c r="L420" s="438"/>
      <c r="M420" s="438"/>
      <c r="N420" s="465"/>
      <c r="O420" s="438"/>
      <c r="P420" s="465"/>
      <c r="Q420" s="465"/>
      <c r="R420" s="465"/>
    </row>
    <row r="421" spans="1:18">
      <c r="A421" s="437"/>
      <c r="B421" s="438"/>
      <c r="C421" s="438"/>
      <c r="D421" s="438"/>
      <c r="E421" s="438"/>
      <c r="F421" s="465"/>
      <c r="G421" s="438"/>
      <c r="H421" s="438"/>
      <c r="I421" s="438"/>
      <c r="J421" s="465"/>
      <c r="K421" s="435"/>
      <c r="L421" s="438"/>
      <c r="M421" s="438"/>
      <c r="N421" s="465"/>
      <c r="O421" s="438"/>
      <c r="P421" s="465"/>
      <c r="Q421" s="465"/>
      <c r="R421" s="465"/>
    </row>
    <row r="422" spans="1:18">
      <c r="A422" s="437"/>
      <c r="B422" s="438"/>
      <c r="C422" s="438"/>
      <c r="D422" s="438"/>
      <c r="E422" s="438"/>
      <c r="F422" s="465"/>
      <c r="G422" s="438"/>
      <c r="H422" s="438"/>
      <c r="I422" s="438"/>
      <c r="J422" s="465"/>
      <c r="K422" s="435"/>
      <c r="L422" s="438"/>
      <c r="M422" s="438"/>
      <c r="N422" s="465"/>
      <c r="O422" s="438"/>
      <c r="P422" s="465"/>
      <c r="Q422" s="465"/>
      <c r="R422" s="465"/>
    </row>
    <row r="423" spans="1:18">
      <c r="A423" s="437"/>
      <c r="B423" s="438"/>
      <c r="C423" s="438"/>
      <c r="D423" s="438"/>
      <c r="E423" s="438"/>
      <c r="F423" s="465"/>
      <c r="G423" s="438"/>
      <c r="H423" s="438"/>
      <c r="I423" s="438"/>
      <c r="J423" s="465"/>
      <c r="K423" s="435"/>
      <c r="L423" s="438"/>
      <c r="M423" s="438"/>
      <c r="N423" s="465"/>
      <c r="O423" s="438"/>
      <c r="P423" s="465"/>
      <c r="Q423" s="465"/>
      <c r="R423" s="465"/>
    </row>
    <row r="424" spans="1:18">
      <c r="A424" s="437"/>
      <c r="B424" s="438"/>
      <c r="C424" s="438"/>
      <c r="D424" s="438"/>
      <c r="E424" s="438"/>
      <c r="F424" s="465"/>
      <c r="G424" s="438"/>
      <c r="H424" s="438"/>
      <c r="I424" s="438"/>
      <c r="J424" s="465"/>
      <c r="K424" s="435"/>
      <c r="L424" s="438"/>
      <c r="M424" s="438"/>
      <c r="N424" s="465"/>
      <c r="O424" s="438"/>
      <c r="P424" s="465"/>
      <c r="Q424" s="465"/>
      <c r="R424" s="465"/>
    </row>
    <row r="425" spans="1:18">
      <c r="A425" s="437"/>
      <c r="B425" s="438"/>
      <c r="C425" s="438"/>
      <c r="D425" s="438"/>
      <c r="E425" s="438"/>
      <c r="F425" s="465"/>
      <c r="G425" s="438"/>
      <c r="H425" s="438"/>
      <c r="I425" s="438"/>
      <c r="J425" s="465"/>
      <c r="K425" s="435"/>
      <c r="L425" s="438"/>
      <c r="M425" s="438"/>
      <c r="N425" s="465"/>
      <c r="O425" s="438"/>
      <c r="P425" s="465"/>
      <c r="Q425" s="465"/>
      <c r="R425" s="465"/>
    </row>
    <row r="426" spans="1:18">
      <c r="A426" s="437"/>
      <c r="B426" s="438"/>
      <c r="C426" s="438"/>
      <c r="D426" s="438"/>
      <c r="E426" s="438"/>
      <c r="F426" s="465"/>
      <c r="G426" s="438"/>
      <c r="H426" s="438"/>
      <c r="I426" s="438"/>
      <c r="J426" s="465"/>
      <c r="K426" s="435"/>
      <c r="L426" s="438"/>
      <c r="M426" s="438"/>
      <c r="N426" s="465"/>
      <c r="O426" s="438"/>
      <c r="P426" s="465"/>
      <c r="Q426" s="465"/>
      <c r="R426" s="465"/>
    </row>
    <row r="427" spans="1:18">
      <c r="A427" s="437"/>
      <c r="B427" s="438"/>
      <c r="C427" s="438"/>
      <c r="D427" s="438"/>
      <c r="E427" s="438"/>
      <c r="F427" s="465"/>
      <c r="G427" s="438"/>
      <c r="H427" s="438"/>
      <c r="I427" s="438"/>
      <c r="J427" s="465"/>
      <c r="K427" s="435"/>
      <c r="L427" s="438"/>
      <c r="M427" s="438"/>
      <c r="N427" s="465"/>
      <c r="O427" s="438"/>
      <c r="P427" s="465"/>
      <c r="Q427" s="465"/>
      <c r="R427" s="465"/>
    </row>
    <row r="428" spans="1:18">
      <c r="A428" s="437"/>
      <c r="B428" s="438"/>
      <c r="C428" s="438"/>
      <c r="D428" s="438"/>
      <c r="E428" s="438"/>
      <c r="F428" s="465"/>
      <c r="G428" s="438"/>
      <c r="H428" s="438"/>
      <c r="I428" s="438"/>
      <c r="J428" s="465"/>
      <c r="K428" s="435"/>
      <c r="L428" s="438"/>
      <c r="M428" s="438"/>
      <c r="N428" s="465"/>
      <c r="O428" s="438"/>
      <c r="P428" s="465"/>
      <c r="Q428" s="465"/>
      <c r="R428" s="465"/>
    </row>
    <row r="429" spans="1:18">
      <c r="A429" s="437"/>
      <c r="B429" s="438"/>
      <c r="C429" s="438"/>
      <c r="D429" s="438"/>
      <c r="E429" s="438"/>
      <c r="F429" s="465"/>
      <c r="G429" s="438"/>
      <c r="H429" s="438"/>
      <c r="I429" s="438"/>
      <c r="J429" s="465"/>
      <c r="K429" s="435"/>
      <c r="L429" s="438"/>
      <c r="M429" s="438"/>
      <c r="N429" s="465"/>
      <c r="O429" s="438"/>
      <c r="P429" s="465"/>
      <c r="Q429" s="465"/>
      <c r="R429" s="465"/>
    </row>
    <row r="430" spans="1:18">
      <c r="A430" s="437"/>
      <c r="B430" s="438"/>
      <c r="C430" s="438"/>
      <c r="D430" s="438"/>
      <c r="E430" s="438"/>
      <c r="F430" s="465"/>
      <c r="G430" s="438"/>
      <c r="H430" s="438"/>
      <c r="I430" s="438"/>
      <c r="J430" s="465"/>
      <c r="K430" s="435"/>
      <c r="L430" s="438"/>
      <c r="M430" s="438"/>
      <c r="N430" s="465"/>
      <c r="O430" s="438"/>
      <c r="P430" s="465"/>
      <c r="Q430" s="465"/>
      <c r="R430" s="465"/>
    </row>
    <row r="431" spans="1:18">
      <c r="A431" s="437"/>
      <c r="B431" s="438"/>
      <c r="C431" s="438"/>
      <c r="D431" s="438"/>
      <c r="E431" s="438"/>
      <c r="F431" s="465"/>
      <c r="G431" s="438"/>
      <c r="H431" s="438"/>
      <c r="I431" s="438"/>
      <c r="J431" s="465"/>
      <c r="K431" s="435"/>
      <c r="L431" s="438"/>
      <c r="M431" s="438"/>
      <c r="N431" s="465"/>
      <c r="O431" s="438"/>
      <c r="P431" s="465"/>
      <c r="Q431" s="465"/>
      <c r="R431" s="465"/>
    </row>
    <row r="432" spans="1:18">
      <c r="A432" s="437"/>
      <c r="B432" s="438"/>
      <c r="C432" s="438"/>
      <c r="D432" s="438"/>
      <c r="E432" s="438"/>
      <c r="F432" s="465"/>
      <c r="G432" s="438"/>
      <c r="H432" s="438"/>
      <c r="I432" s="438"/>
      <c r="J432" s="465"/>
      <c r="K432" s="435"/>
      <c r="L432" s="438"/>
      <c r="M432" s="438"/>
      <c r="N432" s="465"/>
      <c r="O432" s="438"/>
      <c r="P432" s="465"/>
      <c r="Q432" s="465"/>
      <c r="R432" s="465"/>
    </row>
    <row r="433" spans="1:18">
      <c r="A433" s="437"/>
      <c r="B433" s="438"/>
      <c r="C433" s="438"/>
      <c r="D433" s="438"/>
      <c r="E433" s="438"/>
      <c r="F433" s="465"/>
      <c r="G433" s="438"/>
      <c r="H433" s="438"/>
      <c r="I433" s="438"/>
      <c r="J433" s="465"/>
      <c r="K433" s="435"/>
      <c r="L433" s="438"/>
      <c r="M433" s="438"/>
      <c r="N433" s="465"/>
      <c r="O433" s="438"/>
      <c r="P433" s="465"/>
      <c r="Q433" s="465"/>
      <c r="R433" s="465"/>
    </row>
    <row r="434" spans="1:18">
      <c r="A434" s="437"/>
      <c r="B434" s="438"/>
      <c r="C434" s="438"/>
      <c r="D434" s="438"/>
      <c r="E434" s="438"/>
      <c r="F434" s="465"/>
      <c r="G434" s="438"/>
      <c r="H434" s="438"/>
      <c r="I434" s="438"/>
      <c r="J434" s="465"/>
      <c r="K434" s="435"/>
      <c r="L434" s="438"/>
      <c r="M434" s="438"/>
      <c r="N434" s="465"/>
      <c r="O434" s="438"/>
      <c r="P434" s="465"/>
      <c r="Q434" s="465"/>
      <c r="R434" s="465"/>
    </row>
    <row r="435" spans="1:18">
      <c r="A435" s="437"/>
      <c r="B435" s="438"/>
      <c r="C435" s="438"/>
      <c r="D435" s="438"/>
      <c r="E435" s="438"/>
      <c r="F435" s="465"/>
      <c r="G435" s="438"/>
      <c r="H435" s="438"/>
      <c r="I435" s="438"/>
      <c r="J435" s="465"/>
      <c r="K435" s="435"/>
      <c r="L435" s="438"/>
      <c r="M435" s="438"/>
      <c r="N435" s="465"/>
      <c r="O435" s="438"/>
      <c r="P435" s="465"/>
      <c r="Q435" s="465"/>
      <c r="R435" s="465"/>
    </row>
    <row r="436" spans="1:18">
      <c r="A436" s="437"/>
      <c r="B436" s="438"/>
      <c r="C436" s="438"/>
      <c r="D436" s="438"/>
      <c r="E436" s="438"/>
      <c r="F436" s="465"/>
      <c r="G436" s="438"/>
      <c r="H436" s="438"/>
      <c r="I436" s="438"/>
      <c r="J436" s="465"/>
      <c r="K436" s="435"/>
      <c r="L436" s="438"/>
      <c r="M436" s="438"/>
      <c r="N436" s="465"/>
      <c r="O436" s="438"/>
      <c r="P436" s="465"/>
      <c r="Q436" s="465"/>
      <c r="R436" s="465"/>
    </row>
    <row r="437" spans="1:18">
      <c r="A437" s="437"/>
      <c r="B437" s="438"/>
      <c r="C437" s="438"/>
      <c r="D437" s="438"/>
      <c r="E437" s="438"/>
      <c r="F437" s="465"/>
      <c r="G437" s="438"/>
      <c r="H437" s="438"/>
      <c r="I437" s="438"/>
      <c r="J437" s="465"/>
      <c r="K437" s="435"/>
      <c r="L437" s="438"/>
      <c r="M437" s="438"/>
      <c r="N437" s="465"/>
      <c r="O437" s="438"/>
      <c r="P437" s="465"/>
      <c r="Q437" s="465"/>
      <c r="R437" s="465"/>
    </row>
    <row r="438" spans="1:18">
      <c r="A438" s="437"/>
      <c r="B438" s="438"/>
      <c r="C438" s="438"/>
      <c r="D438" s="438"/>
      <c r="E438" s="438"/>
      <c r="F438" s="465"/>
      <c r="G438" s="438"/>
      <c r="H438" s="438"/>
      <c r="I438" s="438"/>
      <c r="J438" s="465"/>
      <c r="K438" s="435"/>
      <c r="L438" s="438"/>
      <c r="M438" s="438"/>
      <c r="N438" s="465"/>
      <c r="O438" s="438"/>
      <c r="P438" s="465"/>
      <c r="Q438" s="465"/>
      <c r="R438" s="465"/>
    </row>
    <row r="439" spans="1:18">
      <c r="A439" s="437"/>
      <c r="B439" s="438"/>
      <c r="C439" s="438"/>
      <c r="D439" s="438"/>
      <c r="E439" s="438"/>
      <c r="F439" s="465"/>
      <c r="G439" s="438"/>
      <c r="H439" s="438"/>
      <c r="I439" s="438"/>
      <c r="J439" s="465"/>
      <c r="K439" s="435"/>
      <c r="L439" s="438"/>
      <c r="M439" s="438"/>
      <c r="N439" s="465"/>
      <c r="O439" s="438"/>
      <c r="P439" s="465"/>
      <c r="Q439" s="465"/>
      <c r="R439" s="465"/>
    </row>
    <row r="440" spans="1:18">
      <c r="A440" s="437"/>
      <c r="B440" s="438"/>
      <c r="C440" s="438"/>
      <c r="D440" s="438"/>
      <c r="E440" s="438"/>
      <c r="F440" s="465"/>
      <c r="G440" s="438"/>
      <c r="H440" s="438"/>
      <c r="I440" s="438"/>
      <c r="J440" s="465"/>
      <c r="K440" s="435"/>
      <c r="L440" s="438"/>
      <c r="M440" s="438"/>
      <c r="N440" s="465"/>
      <c r="O440" s="438"/>
      <c r="P440" s="465"/>
      <c r="Q440" s="465"/>
      <c r="R440" s="465"/>
    </row>
    <row r="441" spans="1:18">
      <c r="A441" s="437"/>
      <c r="B441" s="438"/>
      <c r="C441" s="438"/>
      <c r="D441" s="438"/>
      <c r="E441" s="438"/>
      <c r="F441" s="465"/>
      <c r="G441" s="438"/>
      <c r="H441" s="438"/>
      <c r="I441" s="438"/>
      <c r="J441" s="465"/>
      <c r="K441" s="435"/>
      <c r="L441" s="438"/>
      <c r="M441" s="438"/>
      <c r="N441" s="465"/>
      <c r="O441" s="438"/>
      <c r="P441" s="465"/>
      <c r="Q441" s="465"/>
      <c r="R441" s="465"/>
    </row>
    <row r="442" spans="1:18">
      <c r="A442" s="437"/>
      <c r="B442" s="438"/>
      <c r="C442" s="438"/>
      <c r="D442" s="438"/>
      <c r="E442" s="438"/>
      <c r="F442" s="465"/>
      <c r="G442" s="438"/>
      <c r="H442" s="438"/>
      <c r="I442" s="438"/>
      <c r="J442" s="465"/>
      <c r="K442" s="435"/>
      <c r="L442" s="438"/>
      <c r="M442" s="438"/>
      <c r="N442" s="465"/>
      <c r="O442" s="438"/>
      <c r="P442" s="465"/>
      <c r="Q442" s="465"/>
      <c r="R442" s="465"/>
    </row>
    <row r="443" spans="1:18">
      <c r="A443" s="437"/>
      <c r="B443" s="438"/>
      <c r="C443" s="438"/>
      <c r="D443" s="438"/>
      <c r="E443" s="438"/>
      <c r="F443" s="465"/>
      <c r="G443" s="438"/>
      <c r="H443" s="438"/>
      <c r="I443" s="438"/>
      <c r="J443" s="465"/>
      <c r="K443" s="435"/>
      <c r="L443" s="438"/>
      <c r="M443" s="438"/>
      <c r="N443" s="465"/>
      <c r="O443" s="438"/>
      <c r="P443" s="465"/>
      <c r="Q443" s="465"/>
      <c r="R443" s="465"/>
    </row>
    <row r="444" spans="1:18">
      <c r="A444" s="437"/>
      <c r="B444" s="438"/>
      <c r="C444" s="438"/>
      <c r="D444" s="438"/>
      <c r="E444" s="438"/>
      <c r="F444" s="465"/>
      <c r="G444" s="438"/>
      <c r="H444" s="438"/>
      <c r="I444" s="438"/>
      <c r="J444" s="465"/>
      <c r="K444" s="435"/>
      <c r="L444" s="438"/>
      <c r="M444" s="438"/>
      <c r="N444" s="465"/>
      <c r="O444" s="438"/>
      <c r="P444" s="465"/>
      <c r="Q444" s="465"/>
      <c r="R444" s="465"/>
    </row>
    <row r="445" spans="1:18">
      <c r="A445" s="437"/>
      <c r="B445" s="438"/>
      <c r="C445" s="438"/>
      <c r="D445" s="438"/>
      <c r="E445" s="438"/>
      <c r="F445" s="465"/>
      <c r="G445" s="438"/>
      <c r="H445" s="438"/>
      <c r="I445" s="438"/>
      <c r="J445" s="465"/>
      <c r="K445" s="435"/>
      <c r="L445" s="438"/>
      <c r="M445" s="438"/>
      <c r="N445" s="465"/>
      <c r="O445" s="438"/>
      <c r="P445" s="465"/>
      <c r="Q445" s="465"/>
      <c r="R445" s="465"/>
    </row>
    <row r="446" spans="1:18">
      <c r="A446" s="437"/>
      <c r="B446" s="438"/>
      <c r="C446" s="438"/>
      <c r="D446" s="438"/>
      <c r="E446" s="438"/>
      <c r="F446" s="465"/>
      <c r="G446" s="438"/>
      <c r="H446" s="438"/>
      <c r="I446" s="438"/>
      <c r="J446" s="465"/>
      <c r="K446" s="435"/>
      <c r="L446" s="438"/>
      <c r="M446" s="438"/>
      <c r="N446" s="465"/>
      <c r="O446" s="438"/>
      <c r="P446" s="465"/>
      <c r="Q446" s="465"/>
      <c r="R446" s="465"/>
    </row>
    <row r="447" spans="1:18">
      <c r="A447" s="437"/>
      <c r="B447" s="438"/>
      <c r="C447" s="438"/>
      <c r="D447" s="438"/>
      <c r="E447" s="438"/>
      <c r="F447" s="465"/>
      <c r="G447" s="438"/>
      <c r="H447" s="438"/>
      <c r="I447" s="438"/>
      <c r="J447" s="465"/>
      <c r="K447" s="435"/>
      <c r="L447" s="438"/>
      <c r="M447" s="438"/>
      <c r="N447" s="465"/>
      <c r="O447" s="438"/>
      <c r="P447" s="465"/>
      <c r="Q447" s="465"/>
      <c r="R447" s="465"/>
    </row>
    <row r="448" spans="1:18">
      <c r="A448" s="437"/>
      <c r="B448" s="438"/>
      <c r="C448" s="438"/>
      <c r="D448" s="438"/>
      <c r="E448" s="438"/>
      <c r="F448" s="465"/>
      <c r="G448" s="438"/>
      <c r="H448" s="438"/>
      <c r="I448" s="438"/>
      <c r="J448" s="465"/>
      <c r="K448" s="435"/>
      <c r="L448" s="438"/>
      <c r="M448" s="438"/>
      <c r="N448" s="465"/>
      <c r="O448" s="438"/>
      <c r="P448" s="465"/>
      <c r="Q448" s="465"/>
      <c r="R448" s="465"/>
    </row>
    <row r="449" spans="1:18">
      <c r="A449" s="437"/>
      <c r="B449" s="438"/>
      <c r="C449" s="438"/>
      <c r="D449" s="438"/>
      <c r="E449" s="438"/>
      <c r="F449" s="465"/>
      <c r="G449" s="438"/>
      <c r="H449" s="438"/>
      <c r="I449" s="438"/>
      <c r="J449" s="465"/>
      <c r="K449" s="435"/>
      <c r="L449" s="438"/>
      <c r="M449" s="438"/>
      <c r="N449" s="465"/>
      <c r="O449" s="438"/>
      <c r="P449" s="465"/>
      <c r="Q449" s="465"/>
      <c r="R449" s="465"/>
    </row>
    <row r="450" spans="1:18">
      <c r="A450" s="437"/>
      <c r="B450" s="438"/>
      <c r="C450" s="438"/>
      <c r="D450" s="438"/>
      <c r="E450" s="438"/>
      <c r="F450" s="465"/>
      <c r="G450" s="438"/>
      <c r="H450" s="438"/>
      <c r="I450" s="438"/>
      <c r="J450" s="465"/>
      <c r="K450" s="435"/>
      <c r="L450" s="438"/>
      <c r="M450" s="438"/>
      <c r="N450" s="465"/>
      <c r="O450" s="438"/>
      <c r="P450" s="465"/>
      <c r="Q450" s="465"/>
      <c r="R450" s="465"/>
    </row>
    <row r="451" spans="1:18">
      <c r="A451" s="437"/>
      <c r="B451" s="438"/>
      <c r="C451" s="438"/>
      <c r="D451" s="438"/>
      <c r="E451" s="438"/>
      <c r="F451" s="465"/>
      <c r="G451" s="438"/>
      <c r="H451" s="438"/>
      <c r="I451" s="438"/>
      <c r="J451" s="465"/>
      <c r="K451" s="435"/>
      <c r="L451" s="438"/>
      <c r="M451" s="438"/>
      <c r="N451" s="465"/>
      <c r="O451" s="438"/>
      <c r="P451" s="465"/>
      <c r="Q451" s="465"/>
      <c r="R451" s="465"/>
    </row>
    <row r="452" spans="1:18">
      <c r="A452" s="437"/>
      <c r="B452" s="438"/>
      <c r="C452" s="438"/>
      <c r="D452" s="438"/>
      <c r="E452" s="438"/>
      <c r="F452" s="465"/>
      <c r="G452" s="438"/>
      <c r="H452" s="438"/>
      <c r="I452" s="438"/>
      <c r="J452" s="465"/>
      <c r="K452" s="435"/>
      <c r="L452" s="438"/>
      <c r="M452" s="438"/>
      <c r="N452" s="465"/>
      <c r="O452" s="438"/>
      <c r="P452" s="465"/>
      <c r="Q452" s="465"/>
      <c r="R452" s="465"/>
    </row>
    <row r="453" spans="1:18">
      <c r="A453" s="437"/>
      <c r="B453" s="438"/>
      <c r="C453" s="438"/>
      <c r="D453" s="438"/>
      <c r="E453" s="438"/>
      <c r="F453" s="465"/>
      <c r="G453" s="438"/>
      <c r="H453" s="438"/>
      <c r="I453" s="438"/>
      <c r="J453" s="465"/>
      <c r="K453" s="435"/>
      <c r="L453" s="438"/>
      <c r="M453" s="438"/>
      <c r="N453" s="465"/>
      <c r="O453" s="438"/>
      <c r="P453" s="465"/>
      <c r="Q453" s="465"/>
      <c r="R453" s="465"/>
    </row>
    <row r="454" spans="1:18">
      <c r="A454" s="437"/>
      <c r="B454" s="438"/>
      <c r="C454" s="438"/>
      <c r="D454" s="438"/>
      <c r="E454" s="438"/>
      <c r="F454" s="465"/>
      <c r="G454" s="438"/>
      <c r="H454" s="438"/>
      <c r="I454" s="438"/>
      <c r="J454" s="465"/>
      <c r="K454" s="435"/>
      <c r="L454" s="438"/>
      <c r="M454" s="438"/>
      <c r="N454" s="465"/>
      <c r="O454" s="438"/>
      <c r="P454" s="465"/>
      <c r="Q454" s="465"/>
      <c r="R454" s="465"/>
    </row>
    <row r="455" spans="1:18">
      <c r="A455" s="437"/>
      <c r="B455" s="438"/>
      <c r="C455" s="438"/>
      <c r="D455" s="438"/>
      <c r="E455" s="438"/>
      <c r="F455" s="465"/>
      <c r="G455" s="438"/>
      <c r="H455" s="438"/>
      <c r="I455" s="438"/>
      <c r="J455" s="465"/>
      <c r="K455" s="435"/>
      <c r="L455" s="438"/>
      <c r="M455" s="438"/>
      <c r="N455" s="465"/>
      <c r="O455" s="438"/>
      <c r="P455" s="465"/>
      <c r="Q455" s="465"/>
      <c r="R455" s="465"/>
    </row>
    <row r="456" spans="1:18">
      <c r="A456" s="437"/>
      <c r="B456" s="438"/>
      <c r="C456" s="438"/>
      <c r="D456" s="438"/>
      <c r="E456" s="438"/>
      <c r="F456" s="465"/>
      <c r="G456" s="438"/>
      <c r="H456" s="438"/>
      <c r="I456" s="438"/>
      <c r="J456" s="465"/>
      <c r="K456" s="435"/>
      <c r="L456" s="438"/>
      <c r="M456" s="438"/>
      <c r="N456" s="465"/>
      <c r="O456" s="438"/>
      <c r="P456" s="465"/>
      <c r="Q456" s="465"/>
      <c r="R456" s="465"/>
    </row>
    <row r="457" spans="1:18">
      <c r="A457" s="437"/>
      <c r="B457" s="438"/>
      <c r="C457" s="438"/>
      <c r="D457" s="438"/>
      <c r="E457" s="438"/>
      <c r="F457" s="465"/>
      <c r="G457" s="438"/>
      <c r="H457" s="438"/>
      <c r="I457" s="438"/>
      <c r="J457" s="465"/>
      <c r="K457" s="435"/>
      <c r="L457" s="438"/>
      <c r="M457" s="438"/>
      <c r="N457" s="465"/>
      <c r="O457" s="438"/>
      <c r="P457" s="465"/>
      <c r="Q457" s="465"/>
      <c r="R457" s="465"/>
    </row>
    <row r="458" spans="1:18">
      <c r="A458" s="437"/>
      <c r="B458" s="438"/>
      <c r="C458" s="438"/>
      <c r="D458" s="438"/>
      <c r="E458" s="438"/>
      <c r="F458" s="465"/>
      <c r="G458" s="438"/>
      <c r="H458" s="438"/>
      <c r="I458" s="438"/>
      <c r="J458" s="465"/>
      <c r="K458" s="435"/>
      <c r="L458" s="438"/>
      <c r="M458" s="438"/>
      <c r="N458" s="465"/>
      <c r="O458" s="438"/>
      <c r="P458" s="465"/>
      <c r="Q458" s="465"/>
      <c r="R458" s="465"/>
    </row>
    <row r="459" spans="1:18">
      <c r="A459" s="437"/>
      <c r="B459" s="438"/>
      <c r="C459" s="438"/>
      <c r="D459" s="438"/>
      <c r="E459" s="438"/>
      <c r="F459" s="465"/>
      <c r="G459" s="438"/>
      <c r="H459" s="438"/>
      <c r="I459" s="438"/>
      <c r="J459" s="465"/>
      <c r="K459" s="435"/>
      <c r="L459" s="438"/>
      <c r="M459" s="438"/>
      <c r="N459" s="465"/>
      <c r="O459" s="438"/>
      <c r="P459" s="465"/>
      <c r="Q459" s="465"/>
      <c r="R459" s="465"/>
    </row>
    <row r="460" spans="1:18">
      <c r="A460" s="437"/>
      <c r="B460" s="438"/>
      <c r="C460" s="438"/>
      <c r="D460" s="438"/>
      <c r="E460" s="438"/>
      <c r="F460" s="465"/>
      <c r="G460" s="438"/>
      <c r="H460" s="438"/>
      <c r="I460" s="438"/>
      <c r="J460" s="465"/>
      <c r="K460" s="435"/>
      <c r="L460" s="438"/>
      <c r="M460" s="438"/>
      <c r="N460" s="465"/>
      <c r="O460" s="438"/>
      <c r="P460" s="465"/>
      <c r="Q460" s="465"/>
      <c r="R460" s="465"/>
    </row>
    <row r="461" spans="1:18">
      <c r="A461" s="437"/>
      <c r="B461" s="438"/>
      <c r="C461" s="438"/>
      <c r="D461" s="438"/>
      <c r="E461" s="438"/>
      <c r="F461" s="465"/>
      <c r="G461" s="438"/>
      <c r="H461" s="438"/>
      <c r="I461" s="438"/>
      <c r="J461" s="465"/>
      <c r="K461" s="435"/>
      <c r="L461" s="438"/>
      <c r="M461" s="438"/>
      <c r="N461" s="465"/>
      <c r="O461" s="438"/>
      <c r="P461" s="465"/>
      <c r="Q461" s="465"/>
      <c r="R461" s="465"/>
    </row>
    <row r="462" spans="1:18">
      <c r="A462" s="437"/>
      <c r="B462" s="438"/>
      <c r="C462" s="438"/>
      <c r="D462" s="438"/>
      <c r="E462" s="438"/>
      <c r="F462" s="465"/>
      <c r="G462" s="438"/>
      <c r="H462" s="438"/>
      <c r="I462" s="438"/>
      <c r="J462" s="465"/>
      <c r="K462" s="435"/>
      <c r="L462" s="438"/>
      <c r="M462" s="438"/>
      <c r="N462" s="465"/>
      <c r="O462" s="438"/>
      <c r="P462" s="465"/>
      <c r="Q462" s="465"/>
      <c r="R462" s="465"/>
    </row>
    <row r="463" spans="1:18">
      <c r="A463" s="437"/>
      <c r="B463" s="438"/>
      <c r="C463" s="438"/>
      <c r="D463" s="438"/>
      <c r="E463" s="438"/>
      <c r="F463" s="465"/>
      <c r="G463" s="438"/>
      <c r="H463" s="438"/>
      <c r="I463" s="438"/>
      <c r="J463" s="465"/>
      <c r="K463" s="435"/>
      <c r="L463" s="438"/>
      <c r="M463" s="438"/>
      <c r="N463" s="465"/>
      <c r="O463" s="438"/>
      <c r="P463" s="465"/>
      <c r="Q463" s="465"/>
      <c r="R463" s="465"/>
    </row>
    <row r="464" spans="1:18">
      <c r="A464" s="437"/>
      <c r="B464" s="438"/>
      <c r="C464" s="438"/>
      <c r="D464" s="438"/>
      <c r="E464" s="438"/>
      <c r="F464" s="465"/>
      <c r="G464" s="438"/>
      <c r="H464" s="438"/>
      <c r="I464" s="438"/>
      <c r="J464" s="465"/>
      <c r="K464" s="435"/>
      <c r="L464" s="438"/>
      <c r="M464" s="438"/>
      <c r="N464" s="465"/>
      <c r="O464" s="438"/>
      <c r="P464" s="465"/>
      <c r="Q464" s="465"/>
      <c r="R464" s="465"/>
    </row>
    <row r="465" spans="1:18">
      <c r="A465" s="437"/>
      <c r="B465" s="438"/>
      <c r="C465" s="438"/>
      <c r="D465" s="438"/>
      <c r="E465" s="438"/>
      <c r="F465" s="465"/>
      <c r="G465" s="438"/>
      <c r="H465" s="438"/>
      <c r="I465" s="438"/>
      <c r="J465" s="465"/>
      <c r="K465" s="435"/>
      <c r="L465" s="438"/>
      <c r="M465" s="438"/>
      <c r="N465" s="465"/>
      <c r="O465" s="438"/>
      <c r="P465" s="465"/>
      <c r="Q465" s="465"/>
      <c r="R465" s="465"/>
    </row>
    <row r="466" spans="1:18">
      <c r="A466" s="437"/>
      <c r="B466" s="438"/>
      <c r="C466" s="438"/>
      <c r="D466" s="438"/>
      <c r="E466" s="438"/>
      <c r="F466" s="465"/>
      <c r="G466" s="438"/>
      <c r="H466" s="438"/>
      <c r="I466" s="438"/>
      <c r="J466" s="465"/>
      <c r="K466" s="435"/>
      <c r="L466" s="438"/>
      <c r="M466" s="438"/>
      <c r="N466" s="465"/>
      <c r="O466" s="438"/>
      <c r="P466" s="465"/>
      <c r="Q466" s="465"/>
      <c r="R466" s="465"/>
    </row>
    <row r="467" spans="1:18">
      <c r="A467" s="437"/>
      <c r="B467" s="438"/>
      <c r="C467" s="438"/>
      <c r="D467" s="438"/>
      <c r="E467" s="438"/>
      <c r="F467" s="465"/>
      <c r="G467" s="438"/>
      <c r="H467" s="438"/>
      <c r="I467" s="438"/>
      <c r="J467" s="465"/>
      <c r="K467" s="435"/>
      <c r="L467" s="438"/>
      <c r="M467" s="438"/>
      <c r="N467" s="465"/>
      <c r="O467" s="438"/>
      <c r="P467" s="465"/>
      <c r="Q467" s="465"/>
      <c r="R467" s="465"/>
    </row>
    <row r="468" spans="1:18">
      <c r="A468" s="437"/>
      <c r="B468" s="438"/>
      <c r="C468" s="438"/>
      <c r="D468" s="438"/>
      <c r="E468" s="438"/>
      <c r="F468" s="465"/>
      <c r="G468" s="438"/>
      <c r="H468" s="438"/>
      <c r="I468" s="438"/>
      <c r="J468" s="465"/>
      <c r="K468" s="435"/>
      <c r="L468" s="438"/>
      <c r="M468" s="438"/>
      <c r="N468" s="465"/>
      <c r="O468" s="438"/>
      <c r="P468" s="465"/>
      <c r="Q468" s="465"/>
      <c r="R468" s="465"/>
    </row>
    <row r="469" spans="1:18">
      <c r="A469" s="437"/>
      <c r="B469" s="438"/>
      <c r="C469" s="438"/>
      <c r="D469" s="438"/>
      <c r="E469" s="438"/>
      <c r="F469" s="465"/>
      <c r="G469" s="438"/>
      <c r="H469" s="438"/>
      <c r="I469" s="438"/>
      <c r="J469" s="465"/>
      <c r="K469" s="435"/>
      <c r="L469" s="438"/>
      <c r="M469" s="438"/>
      <c r="N469" s="465"/>
      <c r="O469" s="438"/>
      <c r="P469" s="465"/>
      <c r="Q469" s="465"/>
      <c r="R469" s="465"/>
    </row>
    <row r="470" spans="1:18">
      <c r="A470" s="437"/>
      <c r="B470" s="438"/>
      <c r="C470" s="438"/>
      <c r="D470" s="438"/>
      <c r="E470" s="438"/>
      <c r="F470" s="465"/>
      <c r="G470" s="438"/>
      <c r="H470" s="438"/>
      <c r="I470" s="438"/>
      <c r="J470" s="465"/>
      <c r="K470" s="435"/>
      <c r="L470" s="438"/>
      <c r="M470" s="438"/>
      <c r="N470" s="465"/>
      <c r="O470" s="438"/>
      <c r="P470" s="465"/>
      <c r="Q470" s="465"/>
      <c r="R470" s="465"/>
    </row>
    <row r="471" spans="1:18">
      <c r="A471" s="437"/>
      <c r="B471" s="438"/>
      <c r="C471" s="438"/>
      <c r="D471" s="438"/>
      <c r="E471" s="438"/>
      <c r="F471" s="465"/>
      <c r="G471" s="438"/>
      <c r="H471" s="438"/>
      <c r="I471" s="438"/>
      <c r="J471" s="465"/>
      <c r="K471" s="435"/>
      <c r="L471" s="438"/>
      <c r="M471" s="438"/>
      <c r="N471" s="465"/>
      <c r="O471" s="438"/>
      <c r="P471" s="465"/>
      <c r="Q471" s="465"/>
      <c r="R471" s="465"/>
    </row>
    <row r="472" spans="1:18">
      <c r="A472" s="437"/>
      <c r="B472" s="438"/>
      <c r="C472" s="438"/>
      <c r="D472" s="438"/>
      <c r="E472" s="438"/>
      <c r="F472" s="465"/>
      <c r="G472" s="438"/>
      <c r="H472" s="438"/>
      <c r="I472" s="438"/>
      <c r="J472" s="465"/>
      <c r="K472" s="435"/>
      <c r="L472" s="438"/>
      <c r="M472" s="438"/>
      <c r="N472" s="465"/>
      <c r="O472" s="438"/>
      <c r="P472" s="465"/>
      <c r="Q472" s="465"/>
      <c r="R472" s="465"/>
    </row>
    <row r="473" spans="1:18">
      <c r="A473" s="437"/>
      <c r="B473" s="438"/>
      <c r="C473" s="438"/>
      <c r="D473" s="438"/>
      <c r="E473" s="438"/>
      <c r="F473" s="465"/>
      <c r="G473" s="438"/>
      <c r="H473" s="438"/>
      <c r="I473" s="438"/>
      <c r="J473" s="465"/>
      <c r="K473" s="435"/>
      <c r="L473" s="438"/>
      <c r="M473" s="438"/>
      <c r="N473" s="465"/>
      <c r="O473" s="438"/>
      <c r="P473" s="465"/>
      <c r="Q473" s="465"/>
      <c r="R473" s="465"/>
    </row>
    <row r="474" spans="1:18">
      <c r="A474" s="437"/>
      <c r="B474" s="438"/>
      <c r="C474" s="438"/>
      <c r="D474" s="438"/>
      <c r="E474" s="438"/>
      <c r="F474" s="465"/>
      <c r="G474" s="438"/>
      <c r="H474" s="438"/>
      <c r="I474" s="438"/>
      <c r="J474" s="465"/>
      <c r="K474" s="435"/>
      <c r="L474" s="438"/>
      <c r="M474" s="438"/>
      <c r="N474" s="465"/>
      <c r="O474" s="438"/>
      <c r="P474" s="465"/>
      <c r="Q474" s="465"/>
      <c r="R474" s="465"/>
    </row>
    <row r="475" spans="1:18">
      <c r="A475" s="437"/>
      <c r="B475" s="438"/>
      <c r="C475" s="438"/>
      <c r="D475" s="438"/>
      <c r="E475" s="438"/>
      <c r="F475" s="465"/>
      <c r="G475" s="438"/>
      <c r="H475" s="438"/>
      <c r="I475" s="438"/>
      <c r="J475" s="465"/>
      <c r="K475" s="435"/>
      <c r="L475" s="438"/>
      <c r="M475" s="438"/>
      <c r="N475" s="465"/>
      <c r="O475" s="438"/>
      <c r="P475" s="465"/>
      <c r="Q475" s="465"/>
      <c r="R475" s="465"/>
    </row>
    <row r="476" spans="1:18">
      <c r="A476" s="437"/>
      <c r="B476" s="438"/>
      <c r="C476" s="438"/>
      <c r="D476" s="438"/>
      <c r="E476" s="438"/>
      <c r="F476" s="465"/>
      <c r="G476" s="438"/>
      <c r="H476" s="438"/>
      <c r="I476" s="438"/>
      <c r="J476" s="465"/>
      <c r="K476" s="435"/>
      <c r="L476" s="438"/>
      <c r="M476" s="438"/>
      <c r="N476" s="465"/>
      <c r="O476" s="438"/>
      <c r="P476" s="465"/>
      <c r="Q476" s="465"/>
      <c r="R476" s="465"/>
    </row>
    <row r="477" spans="1:18">
      <c r="A477" s="437"/>
      <c r="B477" s="438"/>
      <c r="C477" s="438"/>
      <c r="D477" s="438"/>
      <c r="E477" s="438"/>
      <c r="F477" s="465"/>
      <c r="G477" s="438"/>
      <c r="H477" s="438"/>
      <c r="I477" s="438"/>
      <c r="J477" s="465"/>
      <c r="K477" s="435"/>
      <c r="L477" s="438"/>
      <c r="M477" s="438"/>
      <c r="N477" s="465"/>
      <c r="O477" s="438"/>
      <c r="P477" s="465"/>
      <c r="Q477" s="465"/>
      <c r="R477" s="465"/>
    </row>
    <row r="478" spans="1:18">
      <c r="A478" s="437"/>
      <c r="B478" s="438"/>
      <c r="C478" s="438"/>
      <c r="D478" s="438"/>
      <c r="E478" s="438"/>
      <c r="F478" s="465"/>
      <c r="G478" s="438"/>
      <c r="H478" s="438"/>
      <c r="I478" s="438"/>
      <c r="J478" s="465"/>
      <c r="K478" s="435"/>
      <c r="L478" s="438"/>
      <c r="M478" s="438"/>
      <c r="N478" s="465"/>
      <c r="O478" s="438"/>
      <c r="P478" s="465"/>
      <c r="Q478" s="465"/>
      <c r="R478" s="465"/>
    </row>
    <row r="479" spans="1:18">
      <c r="A479" s="437"/>
      <c r="B479" s="438"/>
      <c r="C479" s="438"/>
      <c r="D479" s="438"/>
      <c r="E479" s="438"/>
      <c r="F479" s="465"/>
      <c r="G479" s="438"/>
      <c r="H479" s="438"/>
      <c r="I479" s="438"/>
      <c r="J479" s="465"/>
      <c r="K479" s="435"/>
      <c r="L479" s="438"/>
      <c r="M479" s="438"/>
      <c r="N479" s="465"/>
      <c r="O479" s="438"/>
      <c r="P479" s="465"/>
      <c r="Q479" s="465"/>
      <c r="R479" s="465"/>
    </row>
    <row r="480" spans="1:18">
      <c r="A480" s="437"/>
      <c r="B480" s="438"/>
      <c r="C480" s="438"/>
      <c r="D480" s="438"/>
      <c r="E480" s="438"/>
      <c r="F480" s="465"/>
      <c r="G480" s="438"/>
      <c r="H480" s="438"/>
      <c r="I480" s="438"/>
      <c r="J480" s="465"/>
      <c r="K480" s="435"/>
      <c r="L480" s="438"/>
      <c r="M480" s="438"/>
      <c r="N480" s="465"/>
      <c r="O480" s="438"/>
      <c r="P480" s="465"/>
      <c r="Q480" s="465"/>
      <c r="R480" s="465"/>
    </row>
    <row r="481" spans="1:18">
      <c r="A481" s="437"/>
      <c r="B481" s="438"/>
      <c r="C481" s="438"/>
      <c r="D481" s="438"/>
      <c r="E481" s="438"/>
      <c r="F481" s="465"/>
      <c r="G481" s="438"/>
      <c r="H481" s="438"/>
      <c r="I481" s="438"/>
      <c r="J481" s="465"/>
      <c r="K481" s="435"/>
      <c r="L481" s="438"/>
      <c r="M481" s="438"/>
      <c r="N481" s="465"/>
      <c r="O481" s="438"/>
      <c r="P481" s="465"/>
      <c r="Q481" s="465"/>
      <c r="R481" s="465"/>
    </row>
    <row r="482" spans="1:18">
      <c r="A482" s="437"/>
      <c r="B482" s="438"/>
      <c r="C482" s="438"/>
      <c r="D482" s="438"/>
      <c r="E482" s="438"/>
      <c r="F482" s="465"/>
      <c r="G482" s="438"/>
      <c r="H482" s="438"/>
      <c r="I482" s="438"/>
      <c r="J482" s="465"/>
      <c r="K482" s="435"/>
      <c r="L482" s="438"/>
      <c r="M482" s="438"/>
      <c r="N482" s="465"/>
      <c r="O482" s="438"/>
      <c r="P482" s="465"/>
      <c r="Q482" s="465"/>
      <c r="R482" s="465"/>
    </row>
    <row r="483" spans="1:18">
      <c r="A483" s="437"/>
      <c r="B483" s="438"/>
      <c r="C483" s="438"/>
      <c r="D483" s="438"/>
      <c r="E483" s="438"/>
      <c r="F483" s="465"/>
      <c r="G483" s="438"/>
      <c r="H483" s="438"/>
      <c r="I483" s="438"/>
      <c r="J483" s="465"/>
      <c r="K483" s="435"/>
      <c r="L483" s="438"/>
      <c r="M483" s="438"/>
      <c r="N483" s="465"/>
      <c r="O483" s="438"/>
      <c r="P483" s="465"/>
      <c r="Q483" s="465"/>
      <c r="R483" s="465"/>
    </row>
    <row r="484" spans="1:18">
      <c r="A484" s="437"/>
      <c r="B484" s="438"/>
      <c r="C484" s="438"/>
      <c r="D484" s="438"/>
      <c r="E484" s="438"/>
      <c r="F484" s="465"/>
      <c r="G484" s="438"/>
      <c r="H484" s="438"/>
      <c r="I484" s="438"/>
      <c r="J484" s="465"/>
      <c r="K484" s="435"/>
      <c r="L484" s="438"/>
      <c r="M484" s="438"/>
      <c r="N484" s="465"/>
      <c r="O484" s="438"/>
      <c r="P484" s="465"/>
      <c r="Q484" s="465"/>
      <c r="R484" s="465"/>
    </row>
    <row r="485" spans="1:18">
      <c r="A485" s="437"/>
      <c r="B485" s="438"/>
      <c r="C485" s="438"/>
      <c r="D485" s="438"/>
      <c r="E485" s="438"/>
      <c r="F485" s="465"/>
      <c r="G485" s="438"/>
      <c r="H485" s="438"/>
      <c r="I485" s="438"/>
      <c r="J485" s="465"/>
      <c r="K485" s="435"/>
      <c r="L485" s="438"/>
      <c r="M485" s="438"/>
      <c r="N485" s="465"/>
      <c r="O485" s="438"/>
      <c r="P485" s="465"/>
      <c r="Q485" s="465"/>
      <c r="R485" s="465"/>
    </row>
    <row r="486" spans="1:18">
      <c r="A486" s="437"/>
      <c r="B486" s="438"/>
      <c r="C486" s="438"/>
      <c r="D486" s="438"/>
      <c r="E486" s="438"/>
      <c r="F486" s="465"/>
      <c r="G486" s="438"/>
      <c r="H486" s="438"/>
      <c r="I486" s="438"/>
      <c r="J486" s="465"/>
      <c r="K486" s="435"/>
      <c r="L486" s="438"/>
      <c r="M486" s="438"/>
      <c r="N486" s="465"/>
      <c r="O486" s="438"/>
      <c r="P486" s="465"/>
      <c r="Q486" s="465"/>
      <c r="R486" s="465"/>
    </row>
    <row r="487" spans="1:18">
      <c r="A487" s="437"/>
      <c r="B487" s="438"/>
      <c r="C487" s="438"/>
      <c r="D487" s="438"/>
      <c r="E487" s="438"/>
      <c r="F487" s="465"/>
      <c r="G487" s="438"/>
      <c r="H487" s="438"/>
      <c r="I487" s="438"/>
      <c r="J487" s="465"/>
      <c r="K487" s="435"/>
      <c r="L487" s="438"/>
      <c r="M487" s="438"/>
      <c r="N487" s="465"/>
      <c r="O487" s="438"/>
      <c r="P487" s="465"/>
      <c r="Q487" s="465"/>
      <c r="R487" s="465"/>
    </row>
    <row r="488" spans="1:18">
      <c r="A488" s="437"/>
      <c r="B488" s="438"/>
      <c r="C488" s="438"/>
      <c r="D488" s="438"/>
      <c r="E488" s="438"/>
      <c r="F488" s="465"/>
      <c r="G488" s="438"/>
      <c r="H488" s="438"/>
      <c r="I488" s="438"/>
      <c r="J488" s="465"/>
      <c r="K488" s="435"/>
      <c r="L488" s="438"/>
      <c r="M488" s="438"/>
      <c r="N488" s="465"/>
      <c r="O488" s="438"/>
      <c r="P488" s="465"/>
      <c r="Q488" s="465"/>
      <c r="R488" s="465"/>
    </row>
    <row r="489" spans="1:18">
      <c r="A489" s="437"/>
      <c r="B489" s="438"/>
      <c r="C489" s="438"/>
      <c r="D489" s="438"/>
      <c r="E489" s="438"/>
      <c r="F489" s="465"/>
      <c r="G489" s="438"/>
      <c r="H489" s="438"/>
      <c r="I489" s="438"/>
      <c r="J489" s="465"/>
      <c r="K489" s="435"/>
      <c r="L489" s="438"/>
      <c r="M489" s="438"/>
      <c r="N489" s="465"/>
      <c r="O489" s="438"/>
      <c r="P489" s="465"/>
      <c r="Q489" s="465"/>
      <c r="R489" s="465"/>
    </row>
    <row r="490" spans="1:18">
      <c r="A490" s="437"/>
      <c r="B490" s="438"/>
      <c r="C490" s="438"/>
      <c r="D490" s="438"/>
      <c r="E490" s="438"/>
      <c r="F490" s="465"/>
      <c r="G490" s="438"/>
      <c r="H490" s="438"/>
      <c r="I490" s="438"/>
      <c r="J490" s="465"/>
      <c r="K490" s="435"/>
      <c r="L490" s="438"/>
      <c r="M490" s="438"/>
      <c r="N490" s="465"/>
      <c r="O490" s="438"/>
      <c r="P490" s="465"/>
      <c r="Q490" s="465"/>
      <c r="R490" s="465"/>
    </row>
    <row r="491" spans="1:18">
      <c r="A491" s="437"/>
      <c r="B491" s="438"/>
      <c r="C491" s="438"/>
      <c r="D491" s="438"/>
      <c r="E491" s="438"/>
      <c r="F491" s="465"/>
      <c r="G491" s="438"/>
      <c r="H491" s="438"/>
      <c r="I491" s="438"/>
      <c r="J491" s="465"/>
      <c r="K491" s="435"/>
      <c r="L491" s="438"/>
      <c r="M491" s="438"/>
      <c r="N491" s="465"/>
      <c r="O491" s="438"/>
      <c r="P491" s="465"/>
      <c r="Q491" s="465"/>
      <c r="R491" s="465"/>
    </row>
    <row r="492" spans="1:18">
      <c r="A492" s="437"/>
      <c r="B492" s="438"/>
      <c r="C492" s="438"/>
      <c r="D492" s="438"/>
      <c r="E492" s="438"/>
      <c r="F492" s="465"/>
      <c r="G492" s="438"/>
      <c r="H492" s="438"/>
      <c r="I492" s="438"/>
      <c r="J492" s="465"/>
      <c r="K492" s="435"/>
      <c r="L492" s="438"/>
      <c r="M492" s="438"/>
      <c r="N492" s="465"/>
      <c r="O492" s="438"/>
      <c r="P492" s="465"/>
      <c r="Q492" s="465"/>
      <c r="R492" s="465"/>
    </row>
    <row r="493" spans="1:18">
      <c r="A493" s="437"/>
      <c r="B493" s="438"/>
      <c r="C493" s="438"/>
      <c r="D493" s="438"/>
      <c r="E493" s="438"/>
      <c r="F493" s="465"/>
      <c r="G493" s="438"/>
      <c r="H493" s="438"/>
      <c r="I493" s="438"/>
      <c r="J493" s="465"/>
      <c r="K493" s="435"/>
      <c r="L493" s="438"/>
      <c r="M493" s="438"/>
      <c r="N493" s="465"/>
      <c r="O493" s="438"/>
      <c r="P493" s="465"/>
      <c r="Q493" s="465"/>
      <c r="R493" s="465"/>
    </row>
    <row r="494" spans="1:18">
      <c r="A494" s="437"/>
      <c r="B494" s="438"/>
      <c r="C494" s="438"/>
      <c r="D494" s="438"/>
      <c r="E494" s="438"/>
      <c r="F494" s="465"/>
      <c r="G494" s="438"/>
      <c r="H494" s="438"/>
      <c r="I494" s="438"/>
      <c r="J494" s="465"/>
      <c r="K494" s="435"/>
      <c r="L494" s="438"/>
      <c r="M494" s="438"/>
      <c r="N494" s="465"/>
      <c r="O494" s="438"/>
      <c r="P494" s="465"/>
      <c r="Q494" s="465"/>
      <c r="R494" s="465"/>
    </row>
    <row r="495" spans="1:18">
      <c r="A495" s="437"/>
      <c r="B495" s="438"/>
      <c r="C495" s="438"/>
      <c r="D495" s="438"/>
      <c r="E495" s="438"/>
      <c r="F495" s="465"/>
      <c r="G495" s="438"/>
      <c r="H495" s="438"/>
      <c r="I495" s="438"/>
      <c r="J495" s="465"/>
      <c r="K495" s="435"/>
      <c r="L495" s="438"/>
      <c r="M495" s="438"/>
      <c r="N495" s="465"/>
      <c r="O495" s="438"/>
      <c r="P495" s="465"/>
      <c r="Q495" s="465"/>
      <c r="R495" s="465"/>
    </row>
    <row r="496" spans="1:18">
      <c r="A496" s="437"/>
      <c r="B496" s="438"/>
      <c r="C496" s="438"/>
      <c r="D496" s="438"/>
      <c r="E496" s="438"/>
      <c r="F496" s="465"/>
      <c r="G496" s="438"/>
      <c r="H496" s="438"/>
      <c r="I496" s="438"/>
      <c r="J496" s="465"/>
      <c r="K496" s="435"/>
      <c r="L496" s="438"/>
      <c r="M496" s="438"/>
      <c r="N496" s="465"/>
      <c r="O496" s="438"/>
      <c r="P496" s="465"/>
      <c r="Q496" s="465"/>
      <c r="R496" s="465"/>
    </row>
    <row r="497" spans="1:18">
      <c r="A497" s="437"/>
      <c r="B497" s="438"/>
      <c r="C497" s="438"/>
      <c r="D497" s="438"/>
      <c r="E497" s="438"/>
      <c r="F497" s="465"/>
      <c r="G497" s="438"/>
      <c r="H497" s="438"/>
      <c r="I497" s="438"/>
      <c r="J497" s="465"/>
      <c r="K497" s="435"/>
      <c r="L497" s="438"/>
      <c r="M497" s="438"/>
      <c r="N497" s="465"/>
      <c r="O497" s="438"/>
      <c r="P497" s="465"/>
      <c r="Q497" s="465"/>
      <c r="R497" s="465"/>
    </row>
    <row r="498" spans="1:18">
      <c r="A498" s="437"/>
      <c r="B498" s="438"/>
      <c r="C498" s="438"/>
      <c r="D498" s="438"/>
      <c r="E498" s="438"/>
      <c r="F498" s="465"/>
      <c r="G498" s="438"/>
      <c r="H498" s="438"/>
      <c r="I498" s="438"/>
      <c r="J498" s="465"/>
      <c r="K498" s="435"/>
      <c r="L498" s="438"/>
      <c r="M498" s="438"/>
      <c r="N498" s="465"/>
      <c r="O498" s="438"/>
      <c r="P498" s="465"/>
      <c r="Q498" s="465"/>
      <c r="R498" s="465"/>
    </row>
    <row r="499" spans="1:18">
      <c r="A499" s="437"/>
      <c r="B499" s="438"/>
      <c r="C499" s="438"/>
      <c r="D499" s="438"/>
      <c r="E499" s="438"/>
      <c r="F499" s="465"/>
      <c r="G499" s="438"/>
      <c r="H499" s="438"/>
      <c r="I499" s="438"/>
      <c r="J499" s="465"/>
      <c r="K499" s="435"/>
      <c r="L499" s="438"/>
      <c r="M499" s="438"/>
      <c r="N499" s="465"/>
      <c r="O499" s="438"/>
      <c r="P499" s="465"/>
      <c r="Q499" s="465"/>
      <c r="R499" s="465"/>
    </row>
    <row r="500" spans="1:18">
      <c r="A500" s="437"/>
      <c r="B500" s="438"/>
      <c r="C500" s="438"/>
      <c r="D500" s="438"/>
      <c r="E500" s="438"/>
      <c r="F500" s="465"/>
      <c r="G500" s="438"/>
      <c r="H500" s="438"/>
      <c r="I500" s="438"/>
      <c r="J500" s="465"/>
      <c r="K500" s="435"/>
      <c r="L500" s="438"/>
      <c r="M500" s="438"/>
      <c r="N500" s="465"/>
      <c r="O500" s="438"/>
      <c r="P500" s="465"/>
      <c r="Q500" s="465"/>
      <c r="R500" s="465"/>
    </row>
    <row r="501" spans="1:18">
      <c r="A501" s="437"/>
      <c r="B501" s="438"/>
      <c r="C501" s="438"/>
      <c r="D501" s="438"/>
      <c r="E501" s="438"/>
      <c r="F501" s="465"/>
      <c r="G501" s="438"/>
      <c r="H501" s="438"/>
      <c r="I501" s="438"/>
      <c r="J501" s="465"/>
      <c r="K501" s="435"/>
      <c r="L501" s="438"/>
      <c r="M501" s="438"/>
      <c r="N501" s="465"/>
      <c r="O501" s="438"/>
      <c r="P501" s="465"/>
      <c r="Q501" s="465"/>
      <c r="R501" s="465"/>
    </row>
    <row r="502" spans="1:18">
      <c r="A502" s="437"/>
      <c r="B502" s="438"/>
      <c r="C502" s="438"/>
      <c r="D502" s="438"/>
      <c r="E502" s="438"/>
      <c r="F502" s="465"/>
      <c r="G502" s="438"/>
      <c r="H502" s="438"/>
      <c r="I502" s="438"/>
      <c r="J502" s="465"/>
      <c r="K502" s="435"/>
      <c r="L502" s="438"/>
      <c r="M502" s="438"/>
      <c r="N502" s="465"/>
      <c r="O502" s="438"/>
      <c r="P502" s="465"/>
      <c r="Q502" s="465"/>
      <c r="R502" s="465"/>
    </row>
    <row r="503" spans="1:18">
      <c r="A503" s="437"/>
      <c r="B503" s="438"/>
      <c r="C503" s="438"/>
      <c r="D503" s="438"/>
      <c r="E503" s="438"/>
      <c r="F503" s="465"/>
      <c r="G503" s="438"/>
      <c r="H503" s="438"/>
      <c r="I503" s="438"/>
      <c r="J503" s="465"/>
      <c r="K503" s="435"/>
      <c r="L503" s="438"/>
      <c r="M503" s="438"/>
      <c r="N503" s="465"/>
      <c r="O503" s="438"/>
      <c r="P503" s="465"/>
      <c r="Q503" s="465"/>
      <c r="R503" s="465"/>
    </row>
    <row r="504" spans="1:18">
      <c r="A504" s="437"/>
      <c r="B504" s="438"/>
      <c r="C504" s="438"/>
      <c r="D504" s="438"/>
      <c r="E504" s="438"/>
      <c r="F504" s="465"/>
      <c r="G504" s="438"/>
      <c r="H504" s="438"/>
      <c r="I504" s="438"/>
      <c r="J504" s="465"/>
      <c r="K504" s="435"/>
      <c r="L504" s="438"/>
      <c r="M504" s="438"/>
      <c r="N504" s="465"/>
      <c r="O504" s="438"/>
      <c r="P504" s="465"/>
      <c r="Q504" s="465"/>
      <c r="R504" s="465"/>
    </row>
    <row r="505" spans="1:18">
      <c r="A505" s="437"/>
      <c r="B505" s="438"/>
      <c r="C505" s="438"/>
      <c r="D505" s="438"/>
      <c r="E505" s="438"/>
      <c r="F505" s="465"/>
      <c r="G505" s="438"/>
      <c r="H505" s="438"/>
      <c r="I505" s="438"/>
      <c r="J505" s="465"/>
      <c r="K505" s="435"/>
      <c r="L505" s="438"/>
      <c r="M505" s="438"/>
      <c r="N505" s="465"/>
      <c r="O505" s="438"/>
      <c r="P505" s="465"/>
      <c r="Q505" s="465"/>
      <c r="R505" s="465"/>
    </row>
    <row r="506" spans="1:18">
      <c r="A506" s="437"/>
      <c r="B506" s="438"/>
      <c r="C506" s="438"/>
      <c r="D506" s="438"/>
      <c r="E506" s="438"/>
      <c r="F506" s="465"/>
      <c r="G506" s="438"/>
      <c r="H506" s="438"/>
      <c r="I506" s="438"/>
      <c r="J506" s="465"/>
      <c r="K506" s="435"/>
      <c r="L506" s="438"/>
      <c r="M506" s="438"/>
      <c r="N506" s="465"/>
      <c r="O506" s="438"/>
      <c r="P506" s="465"/>
      <c r="Q506" s="465"/>
      <c r="R506" s="465"/>
    </row>
    <row r="507" spans="1:18">
      <c r="A507" s="437"/>
      <c r="B507" s="438"/>
      <c r="C507" s="438"/>
      <c r="D507" s="438"/>
      <c r="E507" s="438"/>
      <c r="F507" s="465"/>
      <c r="G507" s="438"/>
      <c r="H507" s="438"/>
      <c r="I507" s="438"/>
      <c r="J507" s="465"/>
      <c r="K507" s="435"/>
      <c r="L507" s="438"/>
      <c r="M507" s="438"/>
      <c r="N507" s="465"/>
      <c r="O507" s="438"/>
      <c r="P507" s="465"/>
      <c r="Q507" s="465"/>
      <c r="R507" s="465"/>
    </row>
    <row r="508" spans="1:18">
      <c r="A508" s="437"/>
      <c r="B508" s="438"/>
      <c r="C508" s="438"/>
      <c r="D508" s="438"/>
      <c r="E508" s="438"/>
      <c r="F508" s="465"/>
      <c r="G508" s="438"/>
      <c r="H508" s="438"/>
      <c r="I508" s="438"/>
      <c r="J508" s="465"/>
      <c r="K508" s="435"/>
      <c r="L508" s="438"/>
      <c r="M508" s="438"/>
      <c r="N508" s="465"/>
      <c r="O508" s="438"/>
      <c r="P508" s="465"/>
      <c r="Q508" s="465"/>
      <c r="R508" s="465"/>
    </row>
    <row r="509" spans="1:18">
      <c r="A509" s="437"/>
      <c r="B509" s="438"/>
      <c r="C509" s="438"/>
      <c r="D509" s="438"/>
      <c r="E509" s="438"/>
      <c r="F509" s="465"/>
      <c r="G509" s="438"/>
      <c r="H509" s="438"/>
      <c r="I509" s="438"/>
      <c r="J509" s="465"/>
      <c r="K509" s="435"/>
      <c r="L509" s="438"/>
      <c r="M509" s="438"/>
      <c r="N509" s="465"/>
      <c r="O509" s="438"/>
      <c r="P509" s="465"/>
      <c r="Q509" s="465"/>
      <c r="R509" s="465"/>
    </row>
    <row r="510" spans="1:18">
      <c r="A510" s="437"/>
      <c r="B510" s="438"/>
      <c r="C510" s="438"/>
      <c r="D510" s="438"/>
      <c r="E510" s="438"/>
      <c r="F510" s="465"/>
      <c r="G510" s="438"/>
      <c r="H510" s="438"/>
      <c r="I510" s="438"/>
      <c r="J510" s="465"/>
      <c r="K510" s="435"/>
      <c r="L510" s="438"/>
      <c r="M510" s="438"/>
      <c r="N510" s="465"/>
      <c r="O510" s="438"/>
      <c r="P510" s="465"/>
      <c r="Q510" s="465"/>
      <c r="R510" s="465"/>
    </row>
    <row r="511" spans="1:18">
      <c r="A511" s="437"/>
      <c r="B511" s="438"/>
      <c r="C511" s="438"/>
      <c r="D511" s="438"/>
      <c r="E511" s="438"/>
      <c r="F511" s="465"/>
      <c r="G511" s="438"/>
      <c r="H511" s="438"/>
      <c r="I511" s="438"/>
      <c r="J511" s="465"/>
      <c r="K511" s="435"/>
      <c r="L511" s="438"/>
      <c r="M511" s="438"/>
      <c r="N511" s="465"/>
      <c r="O511" s="438"/>
      <c r="P511" s="465"/>
      <c r="Q511" s="465"/>
      <c r="R511" s="465"/>
    </row>
    <row r="512" spans="1:18">
      <c r="A512" s="437"/>
      <c r="B512" s="438"/>
      <c r="C512" s="438"/>
      <c r="D512" s="438"/>
      <c r="E512" s="438"/>
      <c r="F512" s="465"/>
      <c r="G512" s="438"/>
      <c r="H512" s="438"/>
      <c r="I512" s="438"/>
      <c r="J512" s="465"/>
      <c r="K512" s="435"/>
      <c r="L512" s="438"/>
      <c r="M512" s="438"/>
      <c r="N512" s="465"/>
      <c r="O512" s="438"/>
      <c r="P512" s="465"/>
      <c r="Q512" s="465"/>
      <c r="R512" s="465"/>
    </row>
    <row r="513" spans="1:18">
      <c r="A513" s="437"/>
      <c r="B513" s="438"/>
      <c r="C513" s="438"/>
      <c r="D513" s="438"/>
      <c r="E513" s="438"/>
      <c r="F513" s="465"/>
      <c r="G513" s="438"/>
      <c r="H513" s="438"/>
      <c r="I513" s="438"/>
      <c r="J513" s="465"/>
      <c r="K513" s="435"/>
      <c r="L513" s="438"/>
      <c r="M513" s="438"/>
      <c r="N513" s="465"/>
      <c r="O513" s="438"/>
      <c r="P513" s="465"/>
      <c r="Q513" s="465"/>
      <c r="R513" s="465"/>
    </row>
    <row r="514" spans="1:18">
      <c r="A514" s="437"/>
      <c r="B514" s="438"/>
      <c r="C514" s="438"/>
      <c r="D514" s="438"/>
      <c r="E514" s="438"/>
      <c r="F514" s="465"/>
      <c r="G514" s="438"/>
      <c r="H514" s="438"/>
      <c r="I514" s="438"/>
      <c r="J514" s="465"/>
      <c r="K514" s="435"/>
      <c r="L514" s="438"/>
      <c r="M514" s="438"/>
      <c r="N514" s="465"/>
      <c r="O514" s="438"/>
      <c r="P514" s="465"/>
      <c r="Q514" s="465"/>
      <c r="R514" s="465"/>
    </row>
    <row r="515" spans="1:18">
      <c r="A515" s="437"/>
      <c r="B515" s="438"/>
      <c r="C515" s="438"/>
      <c r="D515" s="438"/>
      <c r="E515" s="438"/>
      <c r="F515" s="465"/>
      <c r="G515" s="438"/>
      <c r="H515" s="438"/>
      <c r="I515" s="438"/>
      <c r="J515" s="465"/>
      <c r="K515" s="435"/>
      <c r="L515" s="438"/>
      <c r="M515" s="438"/>
      <c r="N515" s="465"/>
      <c r="O515" s="438"/>
      <c r="P515" s="465"/>
      <c r="Q515" s="465"/>
      <c r="R515" s="465"/>
    </row>
    <row r="516" spans="1:18">
      <c r="A516" s="437"/>
      <c r="B516" s="438"/>
      <c r="C516" s="438"/>
      <c r="D516" s="438"/>
      <c r="E516" s="438"/>
      <c r="F516" s="465"/>
      <c r="G516" s="438"/>
      <c r="H516" s="438"/>
      <c r="I516" s="438"/>
      <c r="J516" s="465"/>
      <c r="K516" s="435"/>
      <c r="L516" s="438"/>
      <c r="M516" s="438"/>
      <c r="N516" s="465"/>
      <c r="O516" s="438"/>
      <c r="P516" s="465"/>
      <c r="Q516" s="465"/>
      <c r="R516" s="465"/>
    </row>
    <row r="517" spans="1:18">
      <c r="A517" s="437"/>
      <c r="B517" s="438"/>
      <c r="C517" s="438"/>
      <c r="D517" s="438"/>
      <c r="E517" s="438"/>
      <c r="F517" s="465"/>
      <c r="G517" s="438"/>
      <c r="H517" s="438"/>
      <c r="I517" s="438"/>
      <c r="J517" s="465"/>
      <c r="K517" s="435"/>
      <c r="L517" s="438"/>
      <c r="M517" s="438"/>
      <c r="N517" s="465"/>
      <c r="O517" s="438"/>
      <c r="P517" s="465"/>
      <c r="Q517" s="465"/>
      <c r="R517" s="465"/>
    </row>
    <row r="518" spans="1:18">
      <c r="A518" s="437"/>
      <c r="B518" s="438"/>
      <c r="C518" s="438"/>
      <c r="D518" s="438"/>
      <c r="E518" s="438"/>
      <c r="F518" s="465"/>
      <c r="G518" s="438"/>
      <c r="H518" s="438"/>
      <c r="I518" s="438"/>
      <c r="J518" s="465"/>
      <c r="K518" s="435"/>
      <c r="L518" s="438"/>
      <c r="M518" s="438"/>
      <c r="N518" s="465"/>
      <c r="O518" s="438"/>
      <c r="P518" s="465"/>
      <c r="Q518" s="465"/>
      <c r="R518" s="465"/>
    </row>
    <row r="519" spans="1:18">
      <c r="A519" s="437"/>
      <c r="B519" s="438"/>
      <c r="C519" s="438"/>
      <c r="D519" s="438"/>
      <c r="E519" s="438"/>
      <c r="F519" s="465"/>
      <c r="G519" s="438"/>
      <c r="H519" s="438"/>
      <c r="I519" s="438"/>
      <c r="J519" s="465"/>
      <c r="K519" s="435"/>
      <c r="L519" s="438"/>
      <c r="M519" s="438"/>
      <c r="N519" s="465"/>
      <c r="O519" s="438"/>
      <c r="P519" s="465"/>
      <c r="Q519" s="465"/>
      <c r="R519" s="465"/>
    </row>
    <row r="520" spans="1:18">
      <c r="A520" s="437"/>
      <c r="B520" s="438"/>
      <c r="C520" s="438"/>
      <c r="D520" s="438"/>
      <c r="E520" s="438"/>
      <c r="F520" s="465"/>
      <c r="G520" s="438"/>
      <c r="H520" s="438"/>
      <c r="I520" s="438"/>
      <c r="J520" s="465"/>
      <c r="K520" s="435"/>
      <c r="L520" s="438"/>
      <c r="M520" s="438"/>
      <c r="N520" s="465"/>
      <c r="O520" s="438"/>
      <c r="P520" s="465"/>
      <c r="Q520" s="465"/>
      <c r="R520" s="465"/>
    </row>
    <row r="521" spans="1:18">
      <c r="A521" s="437"/>
      <c r="B521" s="438"/>
      <c r="C521" s="438"/>
      <c r="D521" s="438"/>
      <c r="E521" s="438"/>
      <c r="F521" s="465"/>
      <c r="G521" s="438"/>
      <c r="H521" s="438"/>
      <c r="I521" s="438"/>
      <c r="J521" s="465"/>
      <c r="K521" s="435"/>
      <c r="L521" s="438"/>
      <c r="M521" s="438"/>
      <c r="N521" s="465"/>
      <c r="O521" s="438"/>
      <c r="P521" s="465"/>
      <c r="Q521" s="465"/>
      <c r="R521" s="465"/>
    </row>
    <row r="522" spans="1:18">
      <c r="A522" s="437"/>
      <c r="B522" s="438"/>
      <c r="C522" s="438"/>
      <c r="D522" s="438"/>
      <c r="E522" s="438"/>
      <c r="F522" s="465"/>
      <c r="G522" s="438"/>
      <c r="H522" s="438"/>
      <c r="I522" s="438"/>
      <c r="J522" s="465"/>
      <c r="K522" s="435"/>
      <c r="L522" s="438"/>
      <c r="M522" s="438"/>
      <c r="N522" s="465"/>
      <c r="O522" s="438"/>
      <c r="P522" s="465"/>
      <c r="Q522" s="465"/>
      <c r="R522" s="465"/>
    </row>
    <row r="523" spans="1:18">
      <c r="A523" s="437"/>
      <c r="B523" s="438"/>
      <c r="C523" s="438"/>
      <c r="D523" s="438"/>
      <c r="E523" s="438"/>
      <c r="F523" s="465"/>
      <c r="G523" s="438"/>
      <c r="H523" s="438"/>
      <c r="I523" s="438"/>
      <c r="J523" s="465"/>
      <c r="K523" s="435"/>
      <c r="L523" s="438"/>
      <c r="M523" s="438"/>
      <c r="N523" s="465"/>
      <c r="O523" s="438"/>
      <c r="P523" s="465"/>
      <c r="Q523" s="465"/>
      <c r="R523" s="465"/>
    </row>
    <row r="524" spans="1:18">
      <c r="A524" s="437"/>
      <c r="B524" s="438"/>
      <c r="C524" s="438"/>
      <c r="D524" s="438"/>
      <c r="E524" s="438"/>
      <c r="F524" s="465"/>
      <c r="G524" s="438"/>
      <c r="H524" s="438"/>
      <c r="I524" s="438"/>
      <c r="J524" s="465"/>
      <c r="K524" s="435"/>
      <c r="L524" s="438"/>
      <c r="M524" s="438"/>
      <c r="N524" s="465"/>
      <c r="O524" s="438"/>
      <c r="P524" s="465"/>
      <c r="Q524" s="465"/>
      <c r="R524" s="465"/>
    </row>
    <row r="525" spans="1:18">
      <c r="A525" s="437"/>
      <c r="B525" s="438"/>
      <c r="C525" s="438"/>
      <c r="D525" s="438"/>
      <c r="E525" s="438"/>
      <c r="F525" s="465"/>
      <c r="G525" s="438"/>
      <c r="H525" s="438"/>
      <c r="I525" s="438"/>
      <c r="J525" s="465"/>
      <c r="K525" s="435"/>
      <c r="L525" s="438"/>
      <c r="M525" s="438"/>
      <c r="N525" s="465"/>
      <c r="O525" s="438"/>
      <c r="P525" s="465"/>
      <c r="Q525" s="465"/>
      <c r="R525" s="465"/>
    </row>
    <row r="526" spans="1:18">
      <c r="A526" s="437"/>
      <c r="B526" s="438"/>
      <c r="C526" s="438"/>
      <c r="D526" s="438"/>
      <c r="E526" s="438"/>
      <c r="F526" s="465"/>
      <c r="G526" s="438"/>
      <c r="H526" s="438"/>
      <c r="I526" s="438"/>
      <c r="J526" s="465"/>
      <c r="K526" s="435"/>
      <c r="L526" s="438"/>
      <c r="M526" s="438"/>
      <c r="N526" s="465"/>
      <c r="O526" s="438"/>
      <c r="P526" s="465"/>
      <c r="Q526" s="465"/>
      <c r="R526" s="465"/>
    </row>
    <row r="527" spans="1:18">
      <c r="A527" s="437"/>
      <c r="B527" s="438"/>
      <c r="C527" s="438"/>
      <c r="D527" s="438"/>
      <c r="E527" s="438"/>
      <c r="F527" s="465"/>
      <c r="G527" s="438"/>
      <c r="H527" s="438"/>
      <c r="I527" s="438"/>
      <c r="J527" s="465"/>
      <c r="K527" s="435"/>
      <c r="L527" s="438"/>
      <c r="M527" s="438"/>
      <c r="N527" s="465"/>
      <c r="O527" s="438"/>
      <c r="P527" s="465"/>
      <c r="Q527" s="465"/>
      <c r="R527" s="465"/>
    </row>
    <row r="528" spans="1:18">
      <c r="A528" s="437"/>
      <c r="B528" s="438"/>
      <c r="C528" s="438"/>
      <c r="D528" s="438"/>
      <c r="E528" s="438"/>
      <c r="F528" s="465"/>
      <c r="G528" s="438"/>
      <c r="H528" s="438"/>
      <c r="I528" s="438"/>
      <c r="J528" s="465"/>
      <c r="K528" s="435"/>
      <c r="L528" s="438"/>
      <c r="M528" s="438"/>
      <c r="N528" s="465"/>
      <c r="O528" s="438"/>
      <c r="P528" s="465"/>
      <c r="Q528" s="465"/>
      <c r="R528" s="465"/>
    </row>
    <row r="529" spans="1:18">
      <c r="A529" s="437"/>
      <c r="B529" s="438"/>
      <c r="C529" s="438"/>
      <c r="D529" s="438"/>
      <c r="E529" s="438"/>
      <c r="F529" s="465"/>
      <c r="G529" s="438"/>
      <c r="H529" s="438"/>
      <c r="I529" s="438"/>
      <c r="J529" s="465"/>
      <c r="K529" s="435"/>
      <c r="L529" s="438"/>
      <c r="M529" s="438"/>
      <c r="N529" s="465"/>
      <c r="O529" s="438"/>
      <c r="P529" s="465"/>
      <c r="Q529" s="465"/>
      <c r="R529" s="465"/>
    </row>
    <row r="530" spans="1:18">
      <c r="A530" s="437"/>
      <c r="B530" s="438"/>
      <c r="C530" s="438"/>
      <c r="D530" s="438"/>
      <c r="E530" s="438"/>
      <c r="F530" s="465"/>
      <c r="G530" s="438"/>
      <c r="H530" s="438"/>
      <c r="I530" s="438"/>
      <c r="J530" s="465"/>
      <c r="K530" s="435"/>
      <c r="L530" s="438"/>
      <c r="M530" s="438"/>
      <c r="N530" s="465"/>
      <c r="O530" s="438"/>
      <c r="P530" s="465"/>
      <c r="Q530" s="465"/>
      <c r="R530" s="465"/>
    </row>
    <row r="531" spans="1:18">
      <c r="A531" s="437"/>
      <c r="B531" s="438"/>
      <c r="C531" s="438"/>
      <c r="D531" s="438"/>
      <c r="E531" s="438"/>
      <c r="F531" s="465"/>
      <c r="G531" s="438"/>
      <c r="H531" s="438"/>
      <c r="I531" s="438"/>
      <c r="J531" s="465"/>
      <c r="K531" s="435"/>
      <c r="L531" s="438"/>
      <c r="M531" s="438"/>
      <c r="N531" s="465"/>
      <c r="O531" s="438"/>
      <c r="P531" s="465"/>
      <c r="Q531" s="465"/>
      <c r="R531" s="465"/>
    </row>
    <row r="532" spans="1:18">
      <c r="A532" s="437"/>
      <c r="B532" s="438"/>
      <c r="C532" s="438"/>
      <c r="D532" s="438"/>
      <c r="E532" s="438"/>
      <c r="F532" s="465"/>
      <c r="G532" s="438"/>
      <c r="H532" s="438"/>
      <c r="I532" s="438"/>
      <c r="J532" s="465"/>
      <c r="K532" s="435"/>
      <c r="L532" s="438"/>
      <c r="M532" s="438"/>
      <c r="N532" s="465"/>
      <c r="O532" s="438"/>
      <c r="P532" s="465"/>
      <c r="Q532" s="465"/>
      <c r="R532" s="465"/>
    </row>
    <row r="533" spans="1:18">
      <c r="A533" s="437"/>
      <c r="B533" s="438"/>
      <c r="C533" s="438"/>
      <c r="D533" s="438"/>
      <c r="E533" s="438"/>
      <c r="F533" s="465"/>
      <c r="G533" s="438"/>
      <c r="H533" s="438"/>
      <c r="I533" s="438"/>
      <c r="J533" s="465"/>
      <c r="K533" s="435"/>
      <c r="L533" s="438"/>
      <c r="M533" s="438"/>
      <c r="N533" s="465"/>
      <c r="O533" s="438"/>
      <c r="P533" s="465"/>
      <c r="Q533" s="465"/>
      <c r="R533" s="465"/>
    </row>
    <row r="534" spans="1:18">
      <c r="A534" s="437"/>
      <c r="B534" s="438"/>
      <c r="C534" s="438"/>
      <c r="D534" s="438"/>
      <c r="E534" s="438"/>
      <c r="F534" s="465"/>
      <c r="G534" s="438"/>
      <c r="H534" s="438"/>
      <c r="I534" s="438"/>
      <c r="J534" s="465"/>
      <c r="K534" s="435"/>
      <c r="L534" s="438"/>
      <c r="M534" s="438"/>
      <c r="N534" s="465"/>
      <c r="O534" s="438"/>
      <c r="P534" s="465"/>
      <c r="Q534" s="465"/>
      <c r="R534" s="465"/>
    </row>
    <row r="535" spans="1:18">
      <c r="A535" s="437"/>
      <c r="B535" s="438"/>
      <c r="C535" s="438"/>
      <c r="D535" s="438"/>
      <c r="E535" s="438"/>
      <c r="F535" s="465"/>
      <c r="G535" s="438"/>
      <c r="H535" s="438"/>
      <c r="I535" s="438"/>
      <c r="J535" s="465"/>
      <c r="K535" s="435"/>
      <c r="L535" s="438"/>
      <c r="M535" s="438"/>
      <c r="N535" s="465"/>
      <c r="O535" s="438"/>
      <c r="P535" s="465"/>
      <c r="Q535" s="465"/>
      <c r="R535" s="465"/>
    </row>
    <row r="536" spans="1:18">
      <c r="A536" s="437"/>
      <c r="B536" s="438"/>
      <c r="C536" s="438"/>
      <c r="D536" s="438"/>
      <c r="E536" s="438"/>
      <c r="F536" s="465"/>
      <c r="G536" s="438"/>
      <c r="H536" s="438"/>
      <c r="I536" s="438"/>
      <c r="J536" s="465"/>
      <c r="K536" s="435"/>
      <c r="L536" s="438"/>
      <c r="M536" s="438"/>
      <c r="N536" s="465"/>
      <c r="O536" s="438"/>
      <c r="P536" s="465"/>
      <c r="Q536" s="465"/>
      <c r="R536" s="465"/>
    </row>
    <row r="537" spans="1:18">
      <c r="A537" s="437"/>
      <c r="B537" s="438"/>
      <c r="C537" s="438"/>
      <c r="D537" s="438"/>
      <c r="E537" s="438"/>
      <c r="F537" s="465"/>
      <c r="G537" s="438"/>
      <c r="H537" s="438"/>
      <c r="I537" s="438"/>
      <c r="J537" s="465"/>
      <c r="K537" s="435"/>
      <c r="L537" s="438"/>
      <c r="M537" s="438"/>
      <c r="N537" s="465"/>
      <c r="O537" s="438"/>
      <c r="P537" s="465"/>
      <c r="Q537" s="465"/>
      <c r="R537" s="465"/>
    </row>
    <row r="538" spans="1:18">
      <c r="A538" s="437"/>
      <c r="B538" s="438"/>
      <c r="C538" s="438"/>
      <c r="D538" s="438"/>
      <c r="E538" s="438"/>
      <c r="F538" s="465"/>
      <c r="G538" s="438"/>
      <c r="H538" s="438"/>
      <c r="I538" s="438"/>
      <c r="J538" s="465"/>
      <c r="K538" s="435"/>
      <c r="L538" s="438"/>
      <c r="M538" s="438"/>
      <c r="N538" s="465"/>
      <c r="O538" s="438"/>
      <c r="P538" s="465"/>
      <c r="Q538" s="465"/>
      <c r="R538" s="465"/>
    </row>
    <row r="539" spans="1:18">
      <c r="A539" s="437"/>
      <c r="B539" s="438"/>
      <c r="C539" s="438"/>
      <c r="D539" s="438"/>
      <c r="E539" s="438"/>
      <c r="F539" s="465"/>
      <c r="G539" s="438"/>
      <c r="H539" s="438"/>
      <c r="I539" s="438"/>
      <c r="J539" s="465"/>
      <c r="K539" s="435"/>
      <c r="L539" s="438"/>
      <c r="M539" s="438"/>
      <c r="N539" s="465"/>
      <c r="O539" s="438"/>
      <c r="P539" s="465"/>
      <c r="Q539" s="465"/>
      <c r="R539" s="465"/>
    </row>
    <row r="540" spans="1:18">
      <c r="A540" s="437"/>
      <c r="B540" s="438"/>
      <c r="C540" s="438"/>
      <c r="D540" s="438"/>
      <c r="E540" s="438"/>
      <c r="F540" s="465"/>
      <c r="G540" s="438"/>
      <c r="H540" s="438"/>
      <c r="I540" s="438"/>
      <c r="J540" s="465"/>
      <c r="K540" s="435"/>
      <c r="L540" s="438"/>
      <c r="M540" s="438"/>
      <c r="N540" s="465"/>
      <c r="O540" s="438"/>
      <c r="P540" s="465"/>
      <c r="Q540" s="465"/>
      <c r="R540" s="465"/>
    </row>
    <row r="541" spans="1:18">
      <c r="A541" s="437"/>
      <c r="B541" s="438"/>
      <c r="C541" s="438"/>
      <c r="D541" s="438"/>
      <c r="E541" s="438"/>
      <c r="F541" s="465"/>
      <c r="G541" s="438"/>
      <c r="H541" s="438"/>
      <c r="I541" s="438"/>
      <c r="J541" s="465"/>
      <c r="K541" s="435"/>
      <c r="L541" s="438"/>
      <c r="M541" s="438"/>
      <c r="N541" s="465"/>
      <c r="O541" s="438"/>
      <c r="P541" s="465"/>
      <c r="Q541" s="465"/>
      <c r="R541" s="465"/>
    </row>
    <row r="542" spans="1:18">
      <c r="A542" s="437"/>
      <c r="B542" s="438"/>
      <c r="C542" s="438"/>
      <c r="D542" s="438"/>
      <c r="E542" s="438"/>
      <c r="F542" s="465"/>
      <c r="G542" s="438"/>
      <c r="H542" s="438"/>
      <c r="I542" s="438"/>
      <c r="J542" s="465"/>
      <c r="K542" s="435"/>
      <c r="L542" s="438"/>
      <c r="M542" s="438"/>
      <c r="N542" s="465"/>
      <c r="O542" s="438"/>
      <c r="P542" s="465"/>
      <c r="Q542" s="465"/>
      <c r="R542" s="465"/>
    </row>
    <row r="543" spans="1:18">
      <c r="A543" s="437"/>
      <c r="B543" s="438"/>
      <c r="C543" s="438"/>
      <c r="D543" s="438"/>
      <c r="E543" s="438"/>
      <c r="F543" s="465"/>
      <c r="G543" s="438"/>
      <c r="H543" s="438"/>
      <c r="I543" s="438"/>
      <c r="J543" s="465"/>
      <c r="K543" s="435"/>
      <c r="L543" s="438"/>
      <c r="M543" s="438"/>
      <c r="N543" s="465"/>
      <c r="O543" s="438"/>
      <c r="P543" s="465"/>
      <c r="Q543" s="465"/>
      <c r="R543" s="465"/>
    </row>
    <row r="544" spans="1:18">
      <c r="A544" s="437"/>
      <c r="B544" s="438"/>
      <c r="C544" s="438"/>
      <c r="D544" s="438"/>
      <c r="E544" s="438"/>
      <c r="F544" s="465"/>
      <c r="G544" s="438"/>
      <c r="H544" s="438"/>
      <c r="I544" s="438"/>
      <c r="J544" s="465"/>
      <c r="K544" s="435"/>
      <c r="L544" s="438"/>
      <c r="M544" s="438"/>
      <c r="N544" s="465"/>
      <c r="O544" s="438"/>
      <c r="P544" s="465"/>
      <c r="Q544" s="465"/>
      <c r="R544" s="465"/>
    </row>
    <row r="545" spans="1:18">
      <c r="A545" s="437"/>
      <c r="B545" s="438"/>
      <c r="C545" s="438"/>
      <c r="D545" s="438"/>
      <c r="E545" s="438"/>
      <c r="F545" s="465"/>
      <c r="G545" s="438"/>
      <c r="H545" s="438"/>
      <c r="I545" s="438"/>
      <c r="J545" s="465"/>
      <c r="K545" s="435"/>
      <c r="L545" s="438"/>
      <c r="M545" s="438"/>
      <c r="N545" s="465"/>
      <c r="O545" s="438"/>
      <c r="P545" s="465"/>
      <c r="Q545" s="465"/>
      <c r="R545" s="465"/>
    </row>
    <row r="546" spans="1:18">
      <c r="A546" s="437"/>
      <c r="B546" s="438"/>
      <c r="C546" s="438"/>
      <c r="D546" s="438"/>
      <c r="E546" s="438"/>
      <c r="F546" s="465"/>
      <c r="G546" s="438"/>
      <c r="H546" s="438"/>
      <c r="I546" s="438"/>
      <c r="J546" s="465"/>
      <c r="K546" s="435"/>
      <c r="L546" s="438"/>
      <c r="M546" s="438"/>
      <c r="N546" s="465"/>
      <c r="O546" s="438"/>
      <c r="P546" s="465"/>
      <c r="Q546" s="465"/>
      <c r="R546" s="465"/>
    </row>
    <row r="547" spans="1:18">
      <c r="A547" s="437"/>
      <c r="B547" s="438"/>
      <c r="C547" s="438"/>
      <c r="D547" s="438"/>
      <c r="E547" s="438"/>
      <c r="F547" s="465"/>
      <c r="G547" s="438"/>
      <c r="H547" s="438"/>
      <c r="I547" s="438"/>
      <c r="J547" s="465"/>
      <c r="K547" s="435"/>
      <c r="L547" s="438"/>
      <c r="M547" s="438"/>
      <c r="N547" s="465"/>
      <c r="O547" s="438"/>
      <c r="P547" s="465"/>
      <c r="Q547" s="465"/>
      <c r="R547" s="465"/>
    </row>
    <row r="548" spans="1:18">
      <c r="A548" s="437"/>
      <c r="B548" s="438"/>
      <c r="C548" s="438"/>
      <c r="D548" s="438"/>
      <c r="E548" s="438"/>
      <c r="F548" s="465"/>
      <c r="G548" s="438"/>
      <c r="H548" s="438"/>
      <c r="I548" s="438"/>
      <c r="J548" s="465"/>
      <c r="K548" s="435"/>
      <c r="L548" s="438"/>
      <c r="M548" s="438"/>
      <c r="N548" s="465"/>
      <c r="O548" s="438"/>
      <c r="P548" s="465"/>
      <c r="Q548" s="465"/>
      <c r="R548" s="465"/>
    </row>
    <row r="549" spans="1:18">
      <c r="A549" s="437"/>
      <c r="B549" s="438"/>
      <c r="C549" s="438"/>
      <c r="D549" s="438"/>
      <c r="E549" s="438"/>
      <c r="F549" s="465"/>
      <c r="G549" s="438"/>
      <c r="H549" s="438"/>
      <c r="I549" s="438"/>
      <c r="J549" s="465"/>
      <c r="K549" s="435"/>
      <c r="L549" s="438"/>
      <c r="M549" s="438"/>
      <c r="N549" s="465"/>
      <c r="O549" s="438"/>
      <c r="P549" s="465"/>
      <c r="Q549" s="465"/>
      <c r="R549" s="465"/>
    </row>
    <row r="550" spans="1:18">
      <c r="A550" s="437"/>
      <c r="B550" s="438"/>
      <c r="C550" s="438"/>
      <c r="D550" s="438"/>
      <c r="E550" s="438"/>
      <c r="F550" s="465"/>
      <c r="G550" s="438"/>
      <c r="H550" s="438"/>
      <c r="I550" s="438"/>
      <c r="J550" s="465"/>
      <c r="K550" s="435"/>
      <c r="L550" s="438"/>
      <c r="M550" s="438"/>
      <c r="N550" s="465"/>
      <c r="O550" s="438"/>
      <c r="P550" s="465"/>
      <c r="Q550" s="465"/>
      <c r="R550" s="465"/>
    </row>
    <row r="551" spans="1:18">
      <c r="A551" s="437"/>
      <c r="B551" s="438"/>
      <c r="C551" s="438"/>
      <c r="D551" s="438"/>
      <c r="E551" s="438"/>
      <c r="F551" s="465"/>
      <c r="G551" s="438"/>
      <c r="H551" s="438"/>
      <c r="I551" s="438"/>
      <c r="J551" s="465"/>
      <c r="K551" s="435"/>
      <c r="L551" s="438"/>
      <c r="M551" s="438"/>
      <c r="N551" s="465"/>
      <c r="O551" s="438"/>
      <c r="P551" s="465"/>
      <c r="Q551" s="465"/>
      <c r="R551" s="465"/>
    </row>
    <row r="552" spans="1:18">
      <c r="A552" s="437"/>
      <c r="B552" s="438"/>
      <c r="C552" s="438"/>
      <c r="D552" s="438"/>
      <c r="E552" s="438"/>
      <c r="F552" s="465"/>
      <c r="G552" s="438"/>
      <c r="H552" s="438"/>
      <c r="I552" s="438"/>
      <c r="J552" s="465"/>
      <c r="K552" s="435"/>
      <c r="L552" s="438"/>
      <c r="M552" s="438"/>
      <c r="N552" s="465"/>
      <c r="O552" s="438"/>
      <c r="P552" s="465"/>
      <c r="Q552" s="465"/>
      <c r="R552" s="465"/>
    </row>
    <row r="553" spans="1:18">
      <c r="A553" s="437"/>
      <c r="B553" s="438"/>
      <c r="C553" s="438"/>
      <c r="D553" s="438"/>
      <c r="E553" s="438"/>
      <c r="F553" s="465"/>
      <c r="G553" s="438"/>
      <c r="H553" s="438"/>
      <c r="I553" s="438"/>
      <c r="J553" s="465"/>
      <c r="K553" s="435"/>
      <c r="L553" s="438"/>
      <c r="M553" s="438"/>
      <c r="N553" s="465"/>
      <c r="O553" s="438"/>
      <c r="P553" s="465"/>
      <c r="Q553" s="465"/>
      <c r="R553" s="465"/>
    </row>
    <row r="554" spans="1:18">
      <c r="A554" s="437"/>
      <c r="B554" s="438"/>
      <c r="C554" s="438"/>
      <c r="D554" s="438"/>
      <c r="E554" s="438"/>
      <c r="F554" s="465"/>
      <c r="G554" s="438"/>
      <c r="H554" s="438"/>
      <c r="I554" s="438"/>
      <c r="J554" s="465"/>
      <c r="K554" s="435"/>
      <c r="L554" s="438"/>
      <c r="M554" s="438"/>
      <c r="N554" s="465"/>
      <c r="O554" s="438"/>
      <c r="P554" s="465"/>
      <c r="Q554" s="465"/>
      <c r="R554" s="465"/>
    </row>
    <row r="555" spans="1:18">
      <c r="A555" s="437"/>
      <c r="B555" s="438"/>
      <c r="C555" s="438"/>
      <c r="D555" s="438"/>
      <c r="E555" s="438"/>
      <c r="F555" s="465"/>
      <c r="G555" s="438"/>
      <c r="H555" s="438"/>
      <c r="I555" s="438"/>
      <c r="J555" s="465"/>
      <c r="K555" s="435"/>
      <c r="L555" s="438"/>
      <c r="M555" s="438"/>
      <c r="N555" s="465"/>
      <c r="O555" s="438"/>
      <c r="P555" s="465"/>
      <c r="Q555" s="465"/>
      <c r="R555" s="465"/>
    </row>
    <row r="556" spans="1:18">
      <c r="A556" s="437"/>
      <c r="B556" s="438"/>
      <c r="C556" s="438"/>
      <c r="D556" s="438"/>
      <c r="E556" s="438"/>
      <c r="F556" s="465"/>
      <c r="G556" s="438"/>
      <c r="H556" s="438"/>
      <c r="I556" s="438"/>
      <c r="J556" s="465"/>
      <c r="K556" s="435"/>
      <c r="L556" s="438"/>
      <c r="M556" s="438"/>
      <c r="N556" s="465"/>
      <c r="O556" s="438"/>
      <c r="P556" s="465"/>
      <c r="Q556" s="465"/>
      <c r="R556" s="465"/>
    </row>
    <row r="557" spans="1:18">
      <c r="A557" s="437"/>
      <c r="B557" s="438"/>
      <c r="C557" s="438"/>
      <c r="D557" s="438"/>
      <c r="E557" s="438"/>
      <c r="F557" s="465"/>
      <c r="G557" s="438"/>
      <c r="H557" s="438"/>
      <c r="I557" s="438"/>
      <c r="J557" s="465"/>
      <c r="K557" s="435"/>
      <c r="L557" s="438"/>
      <c r="M557" s="438"/>
      <c r="N557" s="465"/>
      <c r="O557" s="438"/>
      <c r="P557" s="465"/>
      <c r="Q557" s="465"/>
      <c r="R557" s="465"/>
    </row>
    <row r="558" spans="1:18">
      <c r="A558" s="437"/>
      <c r="B558" s="438"/>
      <c r="C558" s="438"/>
      <c r="D558" s="438"/>
      <c r="E558" s="438"/>
      <c r="F558" s="465"/>
      <c r="G558" s="438"/>
      <c r="H558" s="438"/>
      <c r="I558" s="438"/>
      <c r="J558" s="465"/>
      <c r="K558" s="435"/>
      <c r="L558" s="438"/>
      <c r="M558" s="438"/>
      <c r="N558" s="465"/>
      <c r="O558" s="438"/>
      <c r="P558" s="465"/>
      <c r="Q558" s="465"/>
      <c r="R558" s="465"/>
    </row>
    <row r="559" spans="1:18">
      <c r="A559" s="437"/>
      <c r="B559" s="438"/>
      <c r="C559" s="438"/>
      <c r="D559" s="438"/>
      <c r="E559" s="438"/>
      <c r="F559" s="465"/>
      <c r="G559" s="438"/>
      <c r="H559" s="438"/>
      <c r="I559" s="438"/>
      <c r="J559" s="465"/>
      <c r="K559" s="435"/>
      <c r="L559" s="438"/>
      <c r="M559" s="438"/>
      <c r="N559" s="465"/>
      <c r="O559" s="438"/>
      <c r="P559" s="465"/>
      <c r="Q559" s="465"/>
      <c r="R559" s="465"/>
    </row>
    <row r="560" spans="1:18">
      <c r="A560" s="437"/>
      <c r="B560" s="438"/>
      <c r="C560" s="438"/>
      <c r="D560" s="438"/>
      <c r="E560" s="438"/>
      <c r="F560" s="465"/>
      <c r="G560" s="438"/>
      <c r="H560" s="438"/>
      <c r="I560" s="438"/>
      <c r="J560" s="465"/>
      <c r="K560" s="435"/>
      <c r="L560" s="438"/>
      <c r="M560" s="438"/>
      <c r="N560" s="465"/>
      <c r="O560" s="438"/>
      <c r="P560" s="465"/>
      <c r="Q560" s="465"/>
      <c r="R560" s="465"/>
    </row>
    <row r="561" spans="1:18">
      <c r="A561" s="437"/>
      <c r="B561" s="438"/>
      <c r="C561" s="438"/>
      <c r="D561" s="438"/>
      <c r="E561" s="438"/>
      <c r="F561" s="465"/>
      <c r="G561" s="438"/>
      <c r="H561" s="438"/>
      <c r="I561" s="438"/>
      <c r="J561" s="465"/>
      <c r="K561" s="435"/>
      <c r="L561" s="438"/>
      <c r="M561" s="438"/>
      <c r="N561" s="465"/>
      <c r="O561" s="438"/>
      <c r="P561" s="465"/>
      <c r="Q561" s="465"/>
      <c r="R561" s="465"/>
    </row>
    <row r="562" spans="1:18">
      <c r="A562" s="437"/>
      <c r="B562" s="438"/>
      <c r="C562" s="438"/>
      <c r="D562" s="438"/>
      <c r="E562" s="438"/>
      <c r="F562" s="465"/>
      <c r="G562" s="438"/>
      <c r="H562" s="438"/>
      <c r="I562" s="438"/>
      <c r="J562" s="465"/>
      <c r="K562" s="435"/>
      <c r="L562" s="438"/>
      <c r="M562" s="438"/>
      <c r="N562" s="465"/>
      <c r="O562" s="438"/>
      <c r="P562" s="465"/>
      <c r="Q562" s="465"/>
      <c r="R562" s="465"/>
    </row>
    <row r="563" spans="1:18">
      <c r="A563" s="437"/>
      <c r="B563" s="438"/>
      <c r="C563" s="438"/>
      <c r="D563" s="438"/>
      <c r="E563" s="438"/>
      <c r="F563" s="465"/>
      <c r="G563" s="438"/>
      <c r="H563" s="438"/>
      <c r="I563" s="438"/>
      <c r="J563" s="465"/>
      <c r="K563" s="435"/>
      <c r="L563" s="438"/>
      <c r="M563" s="438"/>
      <c r="N563" s="465"/>
      <c r="O563" s="438"/>
      <c r="P563" s="465"/>
      <c r="Q563" s="465"/>
      <c r="R563" s="465"/>
    </row>
    <row r="564" spans="1:18">
      <c r="A564" s="437"/>
      <c r="B564" s="438"/>
      <c r="C564" s="438"/>
      <c r="D564" s="438"/>
      <c r="E564" s="438"/>
      <c r="F564" s="465"/>
      <c r="G564" s="438"/>
      <c r="H564" s="438"/>
      <c r="I564" s="438"/>
      <c r="J564" s="465"/>
      <c r="K564" s="435"/>
      <c r="L564" s="438"/>
      <c r="M564" s="438"/>
      <c r="N564" s="465"/>
      <c r="O564" s="438"/>
      <c r="P564" s="465"/>
      <c r="Q564" s="465"/>
      <c r="R564" s="465"/>
    </row>
    <row r="565" spans="1:18">
      <c r="A565" s="437"/>
      <c r="B565" s="438"/>
      <c r="C565" s="438"/>
      <c r="D565" s="438"/>
      <c r="E565" s="438"/>
      <c r="F565" s="465"/>
      <c r="G565" s="438"/>
      <c r="H565" s="438"/>
      <c r="I565" s="438"/>
      <c r="J565" s="465"/>
      <c r="K565" s="435"/>
      <c r="L565" s="438"/>
      <c r="M565" s="438"/>
      <c r="N565" s="465"/>
      <c r="O565" s="438"/>
      <c r="P565" s="465"/>
      <c r="Q565" s="465"/>
      <c r="R565" s="465"/>
    </row>
    <row r="566" spans="1:18">
      <c r="A566" s="437"/>
      <c r="B566" s="438"/>
      <c r="C566" s="438"/>
      <c r="D566" s="438"/>
      <c r="E566" s="438"/>
      <c r="F566" s="465"/>
      <c r="G566" s="438"/>
      <c r="H566" s="438"/>
      <c r="I566" s="438"/>
      <c r="J566" s="465"/>
      <c r="K566" s="435"/>
      <c r="L566" s="438"/>
      <c r="M566" s="438"/>
      <c r="N566" s="465"/>
      <c r="O566" s="438"/>
      <c r="P566" s="465"/>
      <c r="Q566" s="465"/>
      <c r="R566" s="465"/>
    </row>
    <row r="567" spans="1:18">
      <c r="A567" s="437"/>
      <c r="B567" s="438"/>
      <c r="C567" s="438"/>
      <c r="D567" s="438"/>
      <c r="E567" s="438"/>
      <c r="F567" s="465"/>
      <c r="G567" s="438"/>
      <c r="H567" s="438"/>
      <c r="I567" s="438"/>
      <c r="J567" s="465"/>
      <c r="K567" s="435"/>
      <c r="L567" s="438"/>
      <c r="M567" s="438"/>
      <c r="N567" s="465"/>
      <c r="O567" s="438"/>
      <c r="P567" s="465"/>
      <c r="Q567" s="465"/>
      <c r="R567" s="465"/>
    </row>
    <row r="568" spans="1:18">
      <c r="A568" s="437"/>
      <c r="B568" s="438"/>
      <c r="C568" s="438"/>
      <c r="D568" s="438"/>
      <c r="E568" s="438"/>
      <c r="F568" s="465"/>
      <c r="G568" s="438"/>
      <c r="H568" s="438"/>
      <c r="I568" s="438"/>
      <c r="J568" s="465"/>
      <c r="K568" s="435"/>
      <c r="L568" s="438"/>
      <c r="M568" s="438"/>
      <c r="N568" s="465"/>
      <c r="O568" s="438"/>
      <c r="P568" s="465"/>
      <c r="Q568" s="465"/>
      <c r="R568" s="465"/>
    </row>
    <row r="569" spans="1:18">
      <c r="A569" s="437"/>
      <c r="B569" s="438"/>
      <c r="C569" s="438"/>
      <c r="D569" s="438"/>
      <c r="E569" s="438"/>
      <c r="F569" s="465"/>
      <c r="G569" s="438"/>
      <c r="H569" s="438"/>
      <c r="I569" s="438"/>
      <c r="J569" s="465"/>
      <c r="K569" s="435"/>
      <c r="L569" s="438"/>
      <c r="M569" s="438"/>
      <c r="N569" s="465"/>
      <c r="O569" s="438"/>
      <c r="P569" s="465"/>
      <c r="Q569" s="465"/>
      <c r="R569" s="465"/>
    </row>
    <row r="570" spans="1:18">
      <c r="A570" s="437"/>
      <c r="B570" s="438"/>
      <c r="C570" s="438"/>
      <c r="D570" s="438"/>
      <c r="E570" s="438"/>
      <c r="F570" s="465"/>
      <c r="G570" s="438"/>
      <c r="H570" s="438"/>
      <c r="I570" s="438"/>
      <c r="J570" s="465"/>
      <c r="K570" s="435"/>
      <c r="L570" s="438"/>
      <c r="M570" s="438"/>
      <c r="N570" s="465"/>
      <c r="O570" s="438"/>
      <c r="P570" s="465"/>
      <c r="Q570" s="465"/>
      <c r="R570" s="465"/>
    </row>
    <row r="571" spans="1:18">
      <c r="A571" s="437"/>
      <c r="B571" s="438"/>
      <c r="C571" s="438"/>
      <c r="D571" s="438"/>
      <c r="E571" s="438"/>
      <c r="F571" s="465"/>
      <c r="G571" s="438"/>
      <c r="H571" s="438"/>
      <c r="I571" s="438"/>
      <c r="J571" s="465"/>
      <c r="K571" s="435"/>
      <c r="L571" s="438"/>
      <c r="M571" s="438"/>
      <c r="N571" s="465"/>
      <c r="O571" s="438"/>
      <c r="P571" s="465"/>
      <c r="Q571" s="465"/>
      <c r="R571" s="465"/>
    </row>
    <row r="572" spans="1:18">
      <c r="A572" s="437"/>
      <c r="B572" s="438"/>
      <c r="C572" s="438"/>
      <c r="D572" s="438"/>
      <c r="E572" s="438"/>
      <c r="F572" s="465"/>
      <c r="G572" s="438"/>
      <c r="H572" s="438"/>
      <c r="I572" s="438"/>
      <c r="J572" s="465"/>
      <c r="K572" s="435"/>
      <c r="L572" s="438"/>
      <c r="M572" s="438"/>
      <c r="N572" s="465"/>
      <c r="O572" s="438"/>
      <c r="P572" s="465"/>
      <c r="Q572" s="465"/>
      <c r="R572" s="465"/>
    </row>
    <row r="573" spans="1:18">
      <c r="A573" s="437"/>
      <c r="B573" s="438"/>
      <c r="C573" s="438"/>
      <c r="D573" s="438"/>
      <c r="E573" s="438"/>
      <c r="F573" s="465"/>
      <c r="G573" s="438"/>
      <c r="H573" s="438"/>
      <c r="I573" s="438"/>
      <c r="J573" s="465"/>
      <c r="K573" s="435"/>
      <c r="L573" s="438"/>
      <c r="M573" s="438"/>
      <c r="N573" s="465"/>
      <c r="O573" s="438"/>
      <c r="P573" s="465"/>
      <c r="Q573" s="465"/>
      <c r="R573" s="465"/>
    </row>
    <row r="574" spans="1:18">
      <c r="A574" s="437"/>
      <c r="B574" s="438"/>
      <c r="C574" s="438"/>
      <c r="D574" s="438"/>
      <c r="E574" s="438"/>
      <c r="F574" s="465"/>
      <c r="G574" s="438"/>
      <c r="H574" s="438"/>
      <c r="I574" s="438"/>
      <c r="J574" s="465"/>
      <c r="K574" s="435"/>
      <c r="L574" s="438"/>
      <c r="M574" s="438"/>
      <c r="N574" s="465"/>
      <c r="O574" s="438"/>
      <c r="P574" s="465"/>
      <c r="Q574" s="465"/>
      <c r="R574" s="465"/>
    </row>
    <row r="575" spans="1:18">
      <c r="A575" s="437"/>
      <c r="B575" s="438"/>
      <c r="C575" s="438"/>
      <c r="D575" s="438"/>
      <c r="E575" s="438"/>
      <c r="F575" s="465"/>
      <c r="G575" s="438"/>
      <c r="H575" s="438"/>
      <c r="I575" s="438"/>
      <c r="J575" s="465"/>
      <c r="K575" s="435"/>
      <c r="L575" s="438"/>
      <c r="M575" s="438"/>
      <c r="N575" s="465"/>
      <c r="O575" s="438"/>
      <c r="P575" s="465"/>
      <c r="Q575" s="465"/>
      <c r="R575" s="465"/>
    </row>
    <row r="576" spans="1:18">
      <c r="A576" s="437"/>
      <c r="B576" s="438"/>
      <c r="C576" s="438"/>
      <c r="D576" s="438"/>
      <c r="E576" s="438"/>
      <c r="F576" s="465"/>
      <c r="G576" s="438"/>
      <c r="H576" s="438"/>
      <c r="I576" s="438"/>
      <c r="J576" s="465"/>
      <c r="K576" s="435"/>
      <c r="L576" s="438"/>
      <c r="M576" s="438"/>
      <c r="N576" s="465"/>
      <c r="O576" s="438"/>
      <c r="P576" s="465"/>
      <c r="Q576" s="465"/>
      <c r="R576" s="465"/>
    </row>
    <row r="577" spans="1:18">
      <c r="A577" s="437"/>
      <c r="B577" s="438"/>
      <c r="C577" s="438"/>
      <c r="D577" s="438"/>
      <c r="E577" s="438"/>
      <c r="F577" s="465"/>
      <c r="G577" s="438"/>
      <c r="H577" s="438"/>
      <c r="I577" s="438"/>
      <c r="J577" s="465"/>
      <c r="K577" s="435"/>
      <c r="L577" s="438"/>
      <c r="M577" s="438"/>
      <c r="N577" s="465"/>
      <c r="O577" s="438"/>
      <c r="P577" s="465"/>
      <c r="Q577" s="465"/>
      <c r="R577" s="465"/>
    </row>
    <row r="578" spans="1:18">
      <c r="A578" s="437"/>
      <c r="B578" s="438"/>
      <c r="C578" s="438"/>
      <c r="D578" s="438"/>
      <c r="E578" s="438"/>
      <c r="F578" s="465"/>
      <c r="G578" s="438"/>
      <c r="H578" s="438"/>
      <c r="I578" s="438"/>
      <c r="J578" s="465"/>
      <c r="K578" s="435"/>
      <c r="L578" s="438"/>
      <c r="M578" s="438"/>
      <c r="N578" s="465"/>
      <c r="O578" s="438"/>
      <c r="P578" s="465"/>
      <c r="Q578" s="465"/>
      <c r="R578" s="465"/>
    </row>
    <row r="579" spans="1:18">
      <c r="A579" s="437"/>
      <c r="B579" s="438"/>
      <c r="C579" s="438"/>
      <c r="D579" s="438"/>
      <c r="E579" s="438"/>
      <c r="F579" s="465"/>
      <c r="G579" s="438"/>
      <c r="H579" s="438"/>
      <c r="I579" s="438"/>
      <c r="J579" s="465"/>
      <c r="K579" s="435"/>
      <c r="L579" s="438"/>
      <c r="M579" s="438"/>
      <c r="N579" s="465"/>
      <c r="O579" s="438"/>
      <c r="P579" s="465"/>
      <c r="Q579" s="465"/>
      <c r="R579" s="465"/>
    </row>
    <row r="580" spans="1:18">
      <c r="A580" s="437"/>
      <c r="B580" s="438"/>
      <c r="C580" s="438"/>
      <c r="D580" s="438"/>
      <c r="E580" s="438"/>
      <c r="F580" s="465"/>
      <c r="G580" s="438"/>
      <c r="H580" s="438"/>
      <c r="I580" s="438"/>
      <c r="J580" s="465"/>
      <c r="K580" s="435"/>
      <c r="L580" s="438"/>
      <c r="M580" s="438"/>
      <c r="N580" s="465"/>
      <c r="O580" s="438"/>
      <c r="P580" s="465"/>
      <c r="Q580" s="465"/>
      <c r="R580" s="465"/>
    </row>
    <row r="581" spans="1:18">
      <c r="A581" s="437"/>
      <c r="B581" s="438"/>
      <c r="C581" s="438"/>
      <c r="D581" s="438"/>
      <c r="E581" s="438"/>
      <c r="F581" s="465"/>
      <c r="G581" s="438"/>
      <c r="H581" s="438"/>
      <c r="I581" s="438"/>
      <c r="J581" s="465"/>
      <c r="K581" s="435"/>
      <c r="L581" s="438"/>
      <c r="M581" s="438"/>
      <c r="N581" s="465"/>
      <c r="O581" s="438"/>
      <c r="P581" s="465"/>
      <c r="Q581" s="465"/>
      <c r="R581" s="465"/>
    </row>
    <row r="582" spans="1:18">
      <c r="A582" s="437"/>
      <c r="B582" s="438"/>
      <c r="C582" s="438"/>
      <c r="D582" s="438"/>
      <c r="E582" s="438"/>
      <c r="F582" s="465"/>
      <c r="G582" s="438"/>
      <c r="H582" s="438"/>
      <c r="I582" s="438"/>
      <c r="J582" s="465"/>
      <c r="K582" s="435"/>
      <c r="L582" s="438"/>
      <c r="M582" s="438"/>
      <c r="N582" s="465"/>
      <c r="O582" s="438"/>
      <c r="P582" s="465"/>
      <c r="Q582" s="465"/>
      <c r="R582" s="465"/>
    </row>
    <row r="583" spans="1:18">
      <c r="A583" s="437"/>
      <c r="B583" s="438"/>
      <c r="C583" s="438"/>
      <c r="D583" s="438"/>
      <c r="E583" s="438"/>
      <c r="F583" s="465"/>
      <c r="G583" s="438"/>
      <c r="H583" s="438"/>
      <c r="I583" s="438"/>
      <c r="J583" s="465"/>
      <c r="K583" s="435"/>
      <c r="L583" s="438"/>
      <c r="M583" s="438"/>
      <c r="N583" s="465"/>
      <c r="O583" s="438"/>
      <c r="P583" s="465"/>
      <c r="Q583" s="465"/>
      <c r="R583" s="465"/>
    </row>
    <row r="584" spans="1:18">
      <c r="A584" s="437"/>
      <c r="B584" s="438"/>
      <c r="C584" s="438"/>
      <c r="D584" s="438"/>
      <c r="E584" s="438"/>
      <c r="F584" s="465"/>
      <c r="G584" s="438"/>
      <c r="H584" s="438"/>
      <c r="I584" s="438"/>
      <c r="J584" s="465"/>
      <c r="K584" s="435"/>
      <c r="L584" s="438"/>
      <c r="M584" s="438"/>
      <c r="N584" s="465"/>
      <c r="O584" s="438"/>
      <c r="P584" s="465"/>
      <c r="Q584" s="465"/>
      <c r="R584" s="465"/>
    </row>
    <row r="585" spans="1:18">
      <c r="A585" s="437"/>
      <c r="B585" s="438"/>
      <c r="C585" s="438"/>
      <c r="D585" s="438"/>
      <c r="E585" s="438"/>
      <c r="F585" s="465"/>
      <c r="G585" s="438"/>
      <c r="H585" s="438"/>
      <c r="I585" s="438"/>
      <c r="J585" s="465"/>
      <c r="K585" s="435"/>
      <c r="L585" s="438"/>
      <c r="M585" s="438"/>
      <c r="N585" s="465"/>
      <c r="O585" s="438"/>
      <c r="P585" s="465"/>
      <c r="Q585" s="465"/>
      <c r="R585" s="465"/>
    </row>
    <row r="586" spans="1:18">
      <c r="A586" s="437"/>
      <c r="B586" s="438"/>
      <c r="C586" s="438"/>
      <c r="D586" s="438"/>
      <c r="E586" s="438"/>
      <c r="F586" s="465"/>
      <c r="G586" s="438"/>
      <c r="H586" s="438"/>
      <c r="I586" s="438"/>
      <c r="J586" s="465"/>
      <c r="K586" s="435"/>
      <c r="L586" s="438"/>
      <c r="M586" s="438"/>
      <c r="N586" s="465"/>
      <c r="O586" s="438"/>
      <c r="P586" s="465"/>
      <c r="Q586" s="465"/>
      <c r="R586" s="465"/>
    </row>
    <row r="587" spans="1:18">
      <c r="A587" s="437"/>
      <c r="B587" s="438"/>
      <c r="C587" s="438"/>
      <c r="D587" s="438"/>
      <c r="E587" s="438"/>
      <c r="F587" s="465"/>
      <c r="G587" s="438"/>
      <c r="H587" s="438"/>
      <c r="I587" s="438"/>
      <c r="J587" s="465"/>
      <c r="K587" s="435"/>
      <c r="L587" s="438"/>
      <c r="M587" s="438"/>
      <c r="N587" s="465"/>
      <c r="O587" s="438"/>
      <c r="P587" s="465"/>
      <c r="Q587" s="465"/>
      <c r="R587" s="465"/>
    </row>
    <row r="588" spans="1:18">
      <c r="A588" s="437"/>
      <c r="B588" s="438"/>
      <c r="C588" s="438"/>
      <c r="D588" s="438"/>
      <c r="E588" s="438"/>
      <c r="F588" s="465"/>
      <c r="G588" s="438"/>
      <c r="H588" s="438"/>
      <c r="I588" s="438"/>
      <c r="J588" s="465"/>
      <c r="K588" s="435"/>
      <c r="L588" s="438"/>
      <c r="M588" s="438"/>
      <c r="N588" s="465"/>
      <c r="O588" s="438"/>
      <c r="P588" s="465"/>
      <c r="Q588" s="465"/>
      <c r="R588" s="465"/>
    </row>
    <row r="589" spans="1:18">
      <c r="A589" s="437"/>
      <c r="B589" s="438"/>
      <c r="C589" s="438"/>
      <c r="D589" s="438"/>
      <c r="E589" s="438"/>
      <c r="F589" s="465"/>
      <c r="G589" s="438"/>
      <c r="H589" s="438"/>
      <c r="I589" s="438"/>
      <c r="J589" s="465"/>
      <c r="K589" s="435"/>
      <c r="L589" s="438"/>
      <c r="M589" s="438"/>
      <c r="N589" s="465"/>
      <c r="O589" s="438"/>
      <c r="P589" s="465"/>
      <c r="Q589" s="465"/>
      <c r="R589" s="465"/>
    </row>
    <row r="590" spans="1:18">
      <c r="A590" s="437"/>
      <c r="B590" s="438"/>
      <c r="C590" s="438"/>
      <c r="D590" s="438"/>
      <c r="E590" s="438"/>
      <c r="F590" s="465"/>
      <c r="G590" s="438"/>
      <c r="H590" s="438"/>
      <c r="I590" s="438"/>
      <c r="J590" s="465"/>
      <c r="K590" s="435"/>
      <c r="L590" s="438"/>
      <c r="M590" s="438"/>
      <c r="N590" s="465"/>
      <c r="O590" s="438"/>
      <c r="P590" s="465"/>
      <c r="Q590" s="465"/>
      <c r="R590" s="465"/>
    </row>
    <row r="591" spans="1:18">
      <c r="A591" s="437"/>
      <c r="B591" s="438"/>
      <c r="C591" s="438"/>
      <c r="D591" s="438"/>
      <c r="E591" s="438"/>
      <c r="F591" s="465"/>
      <c r="G591" s="438"/>
      <c r="H591" s="438"/>
      <c r="I591" s="438"/>
      <c r="J591" s="465"/>
      <c r="K591" s="435"/>
      <c r="L591" s="438"/>
      <c r="M591" s="438"/>
      <c r="N591" s="465"/>
      <c r="O591" s="438"/>
      <c r="P591" s="465"/>
      <c r="Q591" s="465"/>
      <c r="R591" s="465"/>
    </row>
    <row r="592" spans="1:18">
      <c r="A592" s="437"/>
      <c r="B592" s="438"/>
      <c r="C592" s="438"/>
      <c r="D592" s="438"/>
      <c r="E592" s="438"/>
      <c r="F592" s="465"/>
      <c r="G592" s="438"/>
      <c r="H592" s="438"/>
      <c r="I592" s="438"/>
      <c r="J592" s="465"/>
      <c r="K592" s="435"/>
      <c r="L592" s="438"/>
      <c r="M592" s="438"/>
      <c r="N592" s="465"/>
      <c r="O592" s="438"/>
      <c r="P592" s="465"/>
      <c r="Q592" s="465"/>
      <c r="R592" s="465"/>
    </row>
    <row r="593" spans="1:18">
      <c r="A593" s="437"/>
      <c r="B593" s="438"/>
      <c r="C593" s="438"/>
      <c r="D593" s="438"/>
      <c r="E593" s="438"/>
      <c r="F593" s="465"/>
      <c r="G593" s="438"/>
      <c r="H593" s="438"/>
      <c r="I593" s="438"/>
      <c r="J593" s="465"/>
      <c r="K593" s="435"/>
      <c r="L593" s="438"/>
      <c r="M593" s="438"/>
      <c r="N593" s="465"/>
      <c r="O593" s="438"/>
      <c r="P593" s="465"/>
      <c r="Q593" s="465"/>
      <c r="R593" s="465"/>
    </row>
    <row r="594" spans="1:18">
      <c r="A594" s="437"/>
      <c r="B594" s="438"/>
      <c r="C594" s="438"/>
      <c r="D594" s="438"/>
      <c r="E594" s="438"/>
      <c r="F594" s="465"/>
      <c r="G594" s="438"/>
      <c r="H594" s="438"/>
      <c r="I594" s="438"/>
      <c r="J594" s="465"/>
      <c r="K594" s="435"/>
      <c r="L594" s="438"/>
      <c r="M594" s="438"/>
      <c r="N594" s="465"/>
      <c r="O594" s="438"/>
      <c r="P594" s="465"/>
      <c r="Q594" s="465"/>
      <c r="R594" s="465"/>
    </row>
    <row r="595" spans="1:18">
      <c r="A595" s="437"/>
      <c r="B595" s="438"/>
      <c r="C595" s="438"/>
      <c r="D595" s="438"/>
      <c r="E595" s="438"/>
      <c r="F595" s="465"/>
      <c r="G595" s="438"/>
      <c r="H595" s="438"/>
      <c r="I595" s="438"/>
      <c r="J595" s="465"/>
      <c r="K595" s="435"/>
      <c r="L595" s="438"/>
      <c r="M595" s="438"/>
      <c r="N595" s="465"/>
      <c r="O595" s="438"/>
      <c r="P595" s="465"/>
      <c r="Q595" s="465"/>
      <c r="R595" s="465"/>
    </row>
    <row r="596" spans="1:18">
      <c r="A596" s="437"/>
      <c r="B596" s="438"/>
      <c r="C596" s="438"/>
      <c r="D596" s="438"/>
      <c r="E596" s="438"/>
      <c r="F596" s="465"/>
      <c r="G596" s="438"/>
      <c r="H596" s="438"/>
      <c r="I596" s="438"/>
      <c r="J596" s="465"/>
      <c r="K596" s="435"/>
      <c r="L596" s="438"/>
      <c r="M596" s="438"/>
      <c r="N596" s="465"/>
      <c r="O596" s="438"/>
      <c r="P596" s="465"/>
      <c r="Q596" s="465"/>
      <c r="R596" s="465"/>
    </row>
    <row r="597" spans="1:18">
      <c r="A597" s="437"/>
      <c r="B597" s="438"/>
      <c r="C597" s="438"/>
      <c r="D597" s="438"/>
      <c r="E597" s="438"/>
      <c r="F597" s="465"/>
      <c r="G597" s="438"/>
      <c r="H597" s="438"/>
      <c r="I597" s="438"/>
      <c r="J597" s="465"/>
      <c r="K597" s="435"/>
      <c r="L597" s="438"/>
      <c r="M597" s="438"/>
      <c r="N597" s="465"/>
      <c r="O597" s="438"/>
      <c r="P597" s="465"/>
      <c r="Q597" s="465"/>
      <c r="R597" s="465"/>
    </row>
    <row r="598" spans="1:18">
      <c r="A598" s="437"/>
      <c r="B598" s="438"/>
      <c r="C598" s="438"/>
      <c r="D598" s="438"/>
      <c r="E598" s="438"/>
      <c r="F598" s="465"/>
      <c r="G598" s="438"/>
      <c r="H598" s="438"/>
      <c r="I598" s="438"/>
      <c r="J598" s="465"/>
      <c r="K598" s="435"/>
      <c r="L598" s="438"/>
      <c r="M598" s="438"/>
      <c r="N598" s="465"/>
      <c r="O598" s="438"/>
      <c r="P598" s="465"/>
      <c r="Q598" s="465"/>
      <c r="R598" s="465"/>
    </row>
    <row r="599" spans="1:18">
      <c r="A599" s="437"/>
      <c r="B599" s="438"/>
      <c r="C599" s="438"/>
      <c r="D599" s="438"/>
      <c r="E599" s="438"/>
      <c r="F599" s="465"/>
      <c r="G599" s="438"/>
      <c r="H599" s="438"/>
      <c r="I599" s="438"/>
      <c r="J599" s="465"/>
      <c r="K599" s="435"/>
      <c r="L599" s="438"/>
      <c r="M599" s="438"/>
      <c r="N599" s="465"/>
      <c r="O599" s="438"/>
      <c r="P599" s="465"/>
      <c r="Q599" s="465"/>
      <c r="R599" s="465"/>
    </row>
    <row r="600" spans="1:18">
      <c r="A600" s="437"/>
      <c r="B600" s="438"/>
      <c r="C600" s="438"/>
      <c r="D600" s="438"/>
      <c r="E600" s="438"/>
      <c r="F600" s="465"/>
      <c r="G600" s="438"/>
      <c r="H600" s="438"/>
      <c r="I600" s="438"/>
      <c r="J600" s="465"/>
      <c r="K600" s="435"/>
      <c r="L600" s="438"/>
      <c r="M600" s="438"/>
      <c r="N600" s="465"/>
      <c r="O600" s="438"/>
      <c r="P600" s="465"/>
      <c r="Q600" s="465"/>
      <c r="R600" s="465"/>
    </row>
    <row r="601" spans="1:18">
      <c r="A601" s="437"/>
      <c r="B601" s="438"/>
      <c r="C601" s="438"/>
      <c r="D601" s="438"/>
      <c r="E601" s="438"/>
      <c r="F601" s="465"/>
      <c r="G601" s="438"/>
      <c r="H601" s="438"/>
      <c r="I601" s="438"/>
      <c r="J601" s="465"/>
      <c r="K601" s="435"/>
      <c r="L601" s="438"/>
      <c r="M601" s="438"/>
      <c r="N601" s="465"/>
      <c r="O601" s="438"/>
      <c r="P601" s="465"/>
      <c r="Q601" s="465"/>
      <c r="R601" s="465"/>
    </row>
    <row r="602" spans="1:18">
      <c r="A602" s="437"/>
      <c r="B602" s="438"/>
      <c r="C602" s="438"/>
      <c r="D602" s="438"/>
      <c r="E602" s="438"/>
      <c r="F602" s="465"/>
      <c r="G602" s="438"/>
      <c r="H602" s="438"/>
      <c r="I602" s="438"/>
      <c r="J602" s="465"/>
      <c r="K602" s="435"/>
      <c r="L602" s="438"/>
      <c r="M602" s="438"/>
      <c r="N602" s="465"/>
      <c r="O602" s="438"/>
      <c r="P602" s="465"/>
      <c r="Q602" s="465"/>
      <c r="R602" s="465"/>
    </row>
    <row r="603" spans="1:18">
      <c r="A603" s="437"/>
      <c r="B603" s="438"/>
      <c r="C603" s="438"/>
      <c r="D603" s="438"/>
      <c r="E603" s="438"/>
      <c r="F603" s="465"/>
      <c r="G603" s="438"/>
      <c r="H603" s="438"/>
      <c r="I603" s="438"/>
      <c r="J603" s="465"/>
      <c r="K603" s="435"/>
      <c r="L603" s="438"/>
      <c r="M603" s="438"/>
      <c r="N603" s="465"/>
      <c r="O603" s="438"/>
      <c r="P603" s="465"/>
      <c r="Q603" s="465"/>
      <c r="R603" s="465"/>
    </row>
    <row r="604" spans="1:18">
      <c r="A604" s="437"/>
      <c r="B604" s="438"/>
      <c r="C604" s="438"/>
      <c r="D604" s="438"/>
      <c r="E604" s="438"/>
      <c r="F604" s="465"/>
      <c r="G604" s="438"/>
      <c r="H604" s="438"/>
      <c r="I604" s="438"/>
      <c r="J604" s="465"/>
      <c r="K604" s="435"/>
      <c r="L604" s="438"/>
      <c r="M604" s="438"/>
      <c r="N604" s="465"/>
      <c r="O604" s="438"/>
      <c r="P604" s="465"/>
      <c r="Q604" s="465"/>
      <c r="R604" s="465"/>
    </row>
    <row r="605" spans="1:18">
      <c r="A605" s="437"/>
      <c r="B605" s="438"/>
      <c r="C605" s="438"/>
      <c r="D605" s="438"/>
      <c r="E605" s="438"/>
      <c r="F605" s="465"/>
      <c r="G605" s="438"/>
      <c r="H605" s="438"/>
      <c r="I605" s="438"/>
      <c r="J605" s="465"/>
      <c r="K605" s="435"/>
      <c r="L605" s="438"/>
      <c r="M605" s="438"/>
      <c r="N605" s="465"/>
      <c r="O605" s="438"/>
      <c r="P605" s="465"/>
      <c r="Q605" s="465"/>
      <c r="R605" s="465"/>
    </row>
    <row r="606" spans="1:18">
      <c r="A606" s="437"/>
      <c r="B606" s="438"/>
      <c r="C606" s="438"/>
      <c r="D606" s="438"/>
      <c r="E606" s="438"/>
      <c r="F606" s="465"/>
      <c r="G606" s="438"/>
      <c r="H606" s="438"/>
      <c r="I606" s="438"/>
      <c r="J606" s="465"/>
      <c r="K606" s="435"/>
      <c r="L606" s="438"/>
      <c r="M606" s="438"/>
      <c r="N606" s="465"/>
      <c r="O606" s="438"/>
      <c r="P606" s="465"/>
      <c r="Q606" s="465"/>
      <c r="R606" s="465"/>
    </row>
    <row r="607" spans="1:18">
      <c r="A607" s="437"/>
      <c r="B607" s="438"/>
      <c r="C607" s="438"/>
      <c r="D607" s="438"/>
      <c r="E607" s="438"/>
      <c r="F607" s="465"/>
      <c r="G607" s="438"/>
      <c r="H607" s="438"/>
      <c r="I607" s="438"/>
      <c r="J607" s="465"/>
      <c r="K607" s="435"/>
      <c r="L607" s="438"/>
      <c r="M607" s="438"/>
      <c r="N607" s="465"/>
      <c r="O607" s="438"/>
      <c r="P607" s="465"/>
      <c r="Q607" s="465"/>
      <c r="R607" s="465"/>
    </row>
    <row r="608" spans="1:18">
      <c r="A608" s="437"/>
      <c r="B608" s="438"/>
      <c r="C608" s="438"/>
      <c r="D608" s="438"/>
      <c r="E608" s="438"/>
      <c r="F608" s="465"/>
      <c r="G608" s="438"/>
      <c r="H608" s="438"/>
      <c r="I608" s="438"/>
      <c r="J608" s="465"/>
      <c r="K608" s="435"/>
      <c r="L608" s="438"/>
      <c r="M608" s="438"/>
      <c r="N608" s="465"/>
      <c r="O608" s="438"/>
      <c r="P608" s="465"/>
      <c r="Q608" s="465"/>
      <c r="R608" s="465"/>
    </row>
    <row r="609" spans="1:18">
      <c r="A609" s="437"/>
      <c r="B609" s="438"/>
      <c r="C609" s="438"/>
      <c r="D609" s="438"/>
      <c r="E609" s="438"/>
      <c r="F609" s="465"/>
      <c r="G609" s="438"/>
      <c r="H609" s="438"/>
      <c r="I609" s="438"/>
      <c r="J609" s="465"/>
      <c r="K609" s="435"/>
      <c r="L609" s="438"/>
      <c r="M609" s="438"/>
      <c r="N609" s="465"/>
      <c r="O609" s="438"/>
      <c r="P609" s="465"/>
      <c r="Q609" s="465"/>
      <c r="R609" s="465"/>
    </row>
    <row r="610" spans="1:18">
      <c r="A610" s="437"/>
      <c r="B610" s="438"/>
      <c r="C610" s="438"/>
      <c r="D610" s="438"/>
      <c r="E610" s="438"/>
      <c r="F610" s="465"/>
      <c r="G610" s="438"/>
      <c r="H610" s="438"/>
      <c r="I610" s="438"/>
      <c r="J610" s="465"/>
      <c r="K610" s="435"/>
      <c r="L610" s="438"/>
      <c r="M610" s="438"/>
      <c r="N610" s="465"/>
      <c r="O610" s="438"/>
      <c r="P610" s="465"/>
      <c r="Q610" s="465"/>
      <c r="R610" s="465"/>
    </row>
    <row r="611" spans="1:18">
      <c r="A611" s="437"/>
      <c r="B611" s="438"/>
      <c r="C611" s="438"/>
      <c r="D611" s="438"/>
      <c r="E611" s="438"/>
      <c r="F611" s="465"/>
      <c r="G611" s="438"/>
      <c r="H611" s="438"/>
      <c r="I611" s="438"/>
      <c r="J611" s="465"/>
      <c r="K611" s="435"/>
      <c r="L611" s="438"/>
      <c r="M611" s="438"/>
      <c r="N611" s="465"/>
      <c r="O611" s="438"/>
      <c r="P611" s="465"/>
      <c r="Q611" s="465"/>
      <c r="R611" s="465"/>
    </row>
    <row r="612" spans="1:18">
      <c r="A612" s="437"/>
      <c r="B612" s="438"/>
      <c r="C612" s="438"/>
      <c r="D612" s="438"/>
      <c r="E612" s="438"/>
      <c r="F612" s="465"/>
      <c r="G612" s="438"/>
      <c r="H612" s="438"/>
      <c r="I612" s="438"/>
      <c r="J612" s="465"/>
      <c r="K612" s="435"/>
      <c r="L612" s="438"/>
      <c r="M612" s="438"/>
      <c r="N612" s="465"/>
      <c r="O612" s="438"/>
      <c r="P612" s="465"/>
      <c r="Q612" s="465"/>
      <c r="R612" s="465"/>
    </row>
    <row r="613" spans="1:18">
      <c r="A613" s="437"/>
      <c r="B613" s="438"/>
      <c r="C613" s="438"/>
      <c r="D613" s="438"/>
      <c r="E613" s="438"/>
      <c r="F613" s="465"/>
      <c r="G613" s="438"/>
      <c r="H613" s="438"/>
      <c r="I613" s="438"/>
      <c r="J613" s="465"/>
      <c r="K613" s="435"/>
      <c r="L613" s="438"/>
      <c r="M613" s="438"/>
      <c r="N613" s="465"/>
      <c r="O613" s="438"/>
      <c r="P613" s="465"/>
      <c r="Q613" s="465"/>
      <c r="R613" s="465"/>
    </row>
    <row r="614" spans="1:18">
      <c r="A614" s="437"/>
      <c r="B614" s="438"/>
      <c r="C614" s="438"/>
      <c r="D614" s="438"/>
      <c r="E614" s="438"/>
      <c r="F614" s="465"/>
      <c r="G614" s="438"/>
      <c r="H614" s="438"/>
      <c r="I614" s="438"/>
      <c r="J614" s="465"/>
      <c r="K614" s="435"/>
      <c r="L614" s="438"/>
      <c r="M614" s="438"/>
      <c r="N614" s="465"/>
      <c r="O614" s="438"/>
      <c r="P614" s="465"/>
      <c r="Q614" s="465"/>
      <c r="R614" s="465"/>
    </row>
    <row r="615" spans="1:18">
      <c r="A615" s="437"/>
      <c r="B615" s="438"/>
      <c r="C615" s="438"/>
      <c r="D615" s="438"/>
      <c r="E615" s="438"/>
      <c r="F615" s="465"/>
      <c r="G615" s="438"/>
      <c r="H615" s="438"/>
      <c r="I615" s="438"/>
      <c r="J615" s="465"/>
      <c r="K615" s="435"/>
      <c r="L615" s="438"/>
      <c r="M615" s="438"/>
      <c r="N615" s="465"/>
      <c r="O615" s="438"/>
      <c r="P615" s="465"/>
      <c r="Q615" s="465"/>
      <c r="R615" s="465"/>
    </row>
    <row r="616" spans="1:18">
      <c r="A616" s="437"/>
      <c r="B616" s="438"/>
      <c r="C616" s="438"/>
      <c r="D616" s="438"/>
      <c r="E616" s="438"/>
      <c r="F616" s="465"/>
      <c r="G616" s="438"/>
      <c r="H616" s="438"/>
      <c r="I616" s="438"/>
      <c r="J616" s="465"/>
      <c r="K616" s="435"/>
      <c r="L616" s="438"/>
      <c r="M616" s="438"/>
      <c r="N616" s="465"/>
      <c r="O616" s="438"/>
      <c r="P616" s="465"/>
      <c r="Q616" s="465"/>
      <c r="R616" s="465"/>
    </row>
    <row r="617" spans="1:18">
      <c r="A617" s="437"/>
      <c r="B617" s="438"/>
      <c r="C617" s="438"/>
      <c r="D617" s="438"/>
      <c r="E617" s="438"/>
      <c r="F617" s="465"/>
      <c r="G617" s="438"/>
      <c r="H617" s="438"/>
      <c r="I617" s="438"/>
      <c r="J617" s="465"/>
      <c r="K617" s="435"/>
      <c r="L617" s="438"/>
      <c r="M617" s="438"/>
      <c r="N617" s="465"/>
      <c r="O617" s="438"/>
      <c r="P617" s="465"/>
      <c r="Q617" s="465"/>
      <c r="R617" s="465"/>
    </row>
    <row r="618" spans="1:18">
      <c r="A618" s="437"/>
      <c r="B618" s="438"/>
      <c r="C618" s="438"/>
      <c r="D618" s="438"/>
      <c r="E618" s="438"/>
      <c r="F618" s="465"/>
      <c r="G618" s="438"/>
      <c r="H618" s="438"/>
      <c r="I618" s="438"/>
      <c r="J618" s="465"/>
      <c r="K618" s="435"/>
      <c r="L618" s="438"/>
      <c r="M618" s="438"/>
      <c r="N618" s="465"/>
      <c r="O618" s="438"/>
      <c r="P618" s="465"/>
      <c r="Q618" s="465"/>
      <c r="R618" s="465"/>
    </row>
    <row r="619" spans="1:18">
      <c r="A619" s="437"/>
      <c r="B619" s="438"/>
      <c r="C619" s="438"/>
      <c r="D619" s="438"/>
      <c r="E619" s="438"/>
      <c r="F619" s="465"/>
      <c r="G619" s="438"/>
      <c r="H619" s="438"/>
      <c r="I619" s="438"/>
      <c r="J619" s="465"/>
      <c r="K619" s="435"/>
      <c r="L619" s="438"/>
      <c r="M619" s="438"/>
      <c r="N619" s="465"/>
      <c r="O619" s="438"/>
      <c r="P619" s="465"/>
      <c r="Q619" s="465"/>
      <c r="R619" s="465"/>
    </row>
    <row r="620" spans="1:18">
      <c r="A620" s="437"/>
      <c r="B620" s="438"/>
      <c r="C620" s="438"/>
      <c r="D620" s="438"/>
      <c r="E620" s="438"/>
      <c r="F620" s="465"/>
      <c r="G620" s="438"/>
      <c r="H620" s="438"/>
      <c r="I620" s="438"/>
      <c r="J620" s="465"/>
      <c r="K620" s="435"/>
      <c r="L620" s="438"/>
      <c r="M620" s="438"/>
      <c r="N620" s="465"/>
      <c r="O620" s="438"/>
      <c r="P620" s="465"/>
      <c r="Q620" s="465"/>
      <c r="R620" s="465"/>
    </row>
    <row r="621" spans="1:18">
      <c r="A621" s="437"/>
      <c r="B621" s="438"/>
      <c r="C621" s="438"/>
      <c r="D621" s="438"/>
      <c r="E621" s="438"/>
      <c r="F621" s="465"/>
      <c r="G621" s="438"/>
      <c r="H621" s="438"/>
      <c r="I621" s="438"/>
      <c r="J621" s="465"/>
      <c r="K621" s="435"/>
      <c r="L621" s="438"/>
      <c r="M621" s="438"/>
      <c r="N621" s="465"/>
      <c r="O621" s="438"/>
      <c r="P621" s="465"/>
      <c r="Q621" s="465"/>
      <c r="R621" s="465"/>
    </row>
    <row r="622" spans="1:18">
      <c r="A622" s="437"/>
      <c r="B622" s="438"/>
      <c r="C622" s="438"/>
      <c r="D622" s="438"/>
      <c r="E622" s="438"/>
      <c r="F622" s="465"/>
      <c r="G622" s="438"/>
      <c r="H622" s="438"/>
      <c r="I622" s="438"/>
      <c r="J622" s="465"/>
      <c r="K622" s="435"/>
      <c r="L622" s="438"/>
      <c r="M622" s="438"/>
      <c r="N622" s="465"/>
      <c r="O622" s="438"/>
      <c r="P622" s="465"/>
      <c r="Q622" s="465"/>
      <c r="R622" s="465"/>
    </row>
    <row r="623" spans="1:18">
      <c r="A623" s="437"/>
      <c r="B623" s="438"/>
      <c r="C623" s="438"/>
      <c r="D623" s="438"/>
      <c r="E623" s="438"/>
      <c r="F623" s="465"/>
      <c r="G623" s="438"/>
      <c r="H623" s="438"/>
      <c r="I623" s="438"/>
      <c r="J623" s="465"/>
      <c r="K623" s="435"/>
      <c r="L623" s="438"/>
      <c r="M623" s="438"/>
      <c r="N623" s="465"/>
      <c r="O623" s="438"/>
      <c r="P623" s="465"/>
      <c r="Q623" s="465"/>
      <c r="R623" s="465"/>
    </row>
    <row r="624" spans="1:18">
      <c r="A624" s="437"/>
      <c r="B624" s="438"/>
      <c r="C624" s="438"/>
      <c r="D624" s="438"/>
      <c r="E624" s="438"/>
      <c r="F624" s="465"/>
      <c r="G624" s="438"/>
      <c r="H624" s="438"/>
      <c r="I624" s="438"/>
      <c r="J624" s="465"/>
      <c r="K624" s="435"/>
      <c r="L624" s="438"/>
      <c r="M624" s="438"/>
      <c r="N624" s="465"/>
      <c r="O624" s="438"/>
      <c r="P624" s="465"/>
      <c r="Q624" s="465"/>
      <c r="R624" s="465"/>
    </row>
    <row r="625" spans="1:18">
      <c r="A625" s="437"/>
      <c r="B625" s="438"/>
      <c r="C625" s="438"/>
      <c r="D625" s="438"/>
      <c r="E625" s="438"/>
      <c r="F625" s="465"/>
      <c r="G625" s="438"/>
      <c r="H625" s="438"/>
      <c r="I625" s="438"/>
      <c r="J625" s="465"/>
      <c r="K625" s="435"/>
      <c r="L625" s="438"/>
      <c r="M625" s="438"/>
      <c r="N625" s="465"/>
      <c r="O625" s="438"/>
      <c r="P625" s="465"/>
      <c r="Q625" s="465"/>
      <c r="R625" s="465"/>
    </row>
    <row r="626" spans="1:18">
      <c r="A626" s="437"/>
      <c r="B626" s="438"/>
      <c r="C626" s="438"/>
      <c r="D626" s="438"/>
      <c r="E626" s="438"/>
      <c r="F626" s="465"/>
      <c r="G626" s="438"/>
      <c r="H626" s="438"/>
      <c r="I626" s="438"/>
      <c r="J626" s="465"/>
      <c r="K626" s="435"/>
      <c r="L626" s="438"/>
      <c r="M626" s="438"/>
      <c r="N626" s="465"/>
      <c r="O626" s="438"/>
      <c r="P626" s="465"/>
      <c r="Q626" s="465"/>
      <c r="R626" s="465"/>
    </row>
    <row r="627" spans="1:18">
      <c r="A627" s="437"/>
      <c r="B627" s="438"/>
      <c r="C627" s="438"/>
      <c r="D627" s="438"/>
      <c r="E627" s="438"/>
      <c r="F627" s="465"/>
      <c r="G627" s="438"/>
      <c r="H627" s="438"/>
      <c r="I627" s="438"/>
      <c r="J627" s="465"/>
      <c r="K627" s="435"/>
      <c r="L627" s="438"/>
      <c r="M627" s="438"/>
      <c r="N627" s="465"/>
      <c r="O627" s="438"/>
      <c r="P627" s="465"/>
      <c r="Q627" s="465"/>
      <c r="R627" s="465"/>
    </row>
    <row r="628" spans="1:18">
      <c r="A628" s="437"/>
      <c r="B628" s="438"/>
      <c r="C628" s="438"/>
      <c r="D628" s="438"/>
      <c r="E628" s="438"/>
      <c r="F628" s="465"/>
      <c r="G628" s="438"/>
      <c r="H628" s="438"/>
      <c r="I628" s="438"/>
      <c r="J628" s="465"/>
      <c r="K628" s="435"/>
      <c r="L628" s="438"/>
      <c r="M628" s="438"/>
      <c r="N628" s="465"/>
      <c r="O628" s="438"/>
      <c r="P628" s="465"/>
      <c r="Q628" s="465"/>
      <c r="R628" s="465"/>
    </row>
    <row r="629" spans="1:18">
      <c r="A629" s="437"/>
      <c r="B629" s="438"/>
      <c r="C629" s="438"/>
      <c r="D629" s="438"/>
      <c r="E629" s="438"/>
      <c r="F629" s="465"/>
      <c r="G629" s="438"/>
      <c r="H629" s="438"/>
      <c r="I629" s="438"/>
      <c r="J629" s="465"/>
      <c r="K629" s="435"/>
      <c r="L629" s="438"/>
      <c r="M629" s="438"/>
      <c r="N629" s="465"/>
      <c r="O629" s="438"/>
      <c r="P629" s="465"/>
      <c r="Q629" s="465"/>
      <c r="R629" s="465"/>
    </row>
    <row r="630" spans="1:18">
      <c r="A630" s="437"/>
      <c r="B630" s="438"/>
      <c r="C630" s="438"/>
      <c r="D630" s="438"/>
      <c r="E630" s="438"/>
      <c r="F630" s="465"/>
      <c r="G630" s="438"/>
      <c r="H630" s="438"/>
      <c r="I630" s="438"/>
      <c r="J630" s="465"/>
      <c r="K630" s="435"/>
      <c r="L630" s="438"/>
      <c r="M630" s="438"/>
      <c r="N630" s="465"/>
      <c r="O630" s="438"/>
      <c r="P630" s="465"/>
      <c r="Q630" s="465"/>
      <c r="R630" s="465"/>
    </row>
    <row r="631" spans="1:18">
      <c r="A631" s="437"/>
      <c r="B631" s="438"/>
      <c r="C631" s="438"/>
      <c r="D631" s="438"/>
      <c r="E631" s="438"/>
      <c r="F631" s="465"/>
      <c r="G631" s="438"/>
      <c r="H631" s="438"/>
      <c r="I631" s="438"/>
      <c r="J631" s="465"/>
      <c r="K631" s="435"/>
      <c r="L631" s="438"/>
      <c r="M631" s="438"/>
      <c r="N631" s="465"/>
      <c r="O631" s="438"/>
      <c r="P631" s="465"/>
      <c r="Q631" s="465"/>
      <c r="R631" s="465"/>
    </row>
    <row r="632" spans="1:18">
      <c r="A632" s="437"/>
      <c r="B632" s="438"/>
      <c r="C632" s="438"/>
      <c r="D632" s="438"/>
      <c r="E632" s="438"/>
      <c r="F632" s="465"/>
      <c r="G632" s="438"/>
      <c r="H632" s="438"/>
      <c r="I632" s="438"/>
      <c r="J632" s="465"/>
      <c r="K632" s="435"/>
      <c r="L632" s="438"/>
      <c r="M632" s="438"/>
      <c r="N632" s="465"/>
      <c r="O632" s="438"/>
      <c r="P632" s="465"/>
      <c r="Q632" s="465"/>
      <c r="R632" s="465"/>
    </row>
    <row r="633" spans="1:18">
      <c r="A633" s="437"/>
      <c r="B633" s="438"/>
      <c r="C633" s="438"/>
      <c r="D633" s="438"/>
      <c r="E633" s="438"/>
      <c r="F633" s="465"/>
      <c r="G633" s="438"/>
      <c r="H633" s="438"/>
      <c r="I633" s="438"/>
      <c r="J633" s="465"/>
      <c r="K633" s="435"/>
      <c r="L633" s="438"/>
      <c r="M633" s="438"/>
      <c r="N633" s="465"/>
      <c r="O633" s="438"/>
      <c r="P633" s="465"/>
      <c r="Q633" s="465"/>
      <c r="R633" s="465"/>
    </row>
    <row r="634" spans="1:18">
      <c r="A634" s="437"/>
      <c r="B634" s="438"/>
      <c r="C634" s="438"/>
      <c r="D634" s="438"/>
      <c r="E634" s="438"/>
      <c r="F634" s="465"/>
      <c r="G634" s="438"/>
      <c r="H634" s="438"/>
      <c r="I634" s="438"/>
      <c r="J634" s="465"/>
      <c r="K634" s="435"/>
      <c r="L634" s="438"/>
      <c r="M634" s="438"/>
      <c r="N634" s="465"/>
      <c r="O634" s="438"/>
      <c r="P634" s="465"/>
      <c r="Q634" s="465"/>
      <c r="R634" s="465"/>
    </row>
    <row r="635" spans="1:18">
      <c r="A635" s="437"/>
      <c r="B635" s="438"/>
      <c r="C635" s="438"/>
      <c r="D635" s="438"/>
      <c r="E635" s="438"/>
      <c r="F635" s="465"/>
      <c r="G635" s="438"/>
      <c r="H635" s="438"/>
      <c r="I635" s="438"/>
      <c r="J635" s="465"/>
      <c r="K635" s="435"/>
      <c r="L635" s="438"/>
      <c r="M635" s="438"/>
      <c r="N635" s="465"/>
      <c r="O635" s="438"/>
      <c r="P635" s="465"/>
      <c r="Q635" s="465"/>
      <c r="R635" s="465"/>
    </row>
    <row r="636" spans="1:18">
      <c r="A636" s="437"/>
      <c r="B636" s="438"/>
      <c r="C636" s="438"/>
      <c r="D636" s="438"/>
      <c r="E636" s="438"/>
      <c r="F636" s="465"/>
      <c r="G636" s="438"/>
      <c r="H636" s="438"/>
      <c r="I636" s="438"/>
      <c r="J636" s="465"/>
      <c r="K636" s="435"/>
      <c r="L636" s="438"/>
      <c r="M636" s="438"/>
      <c r="N636" s="465"/>
      <c r="O636" s="438"/>
      <c r="P636" s="465"/>
      <c r="Q636" s="465"/>
      <c r="R636" s="465"/>
    </row>
    <row r="637" spans="1:18">
      <c r="A637" s="437"/>
      <c r="B637" s="438"/>
      <c r="C637" s="438"/>
      <c r="D637" s="438"/>
      <c r="E637" s="438"/>
      <c r="F637" s="465"/>
      <c r="G637" s="438"/>
      <c r="H637" s="438"/>
      <c r="I637" s="438"/>
      <c r="J637" s="465"/>
      <c r="K637" s="435"/>
      <c r="L637" s="438"/>
      <c r="M637" s="438"/>
      <c r="N637" s="465"/>
      <c r="O637" s="438"/>
      <c r="P637" s="465"/>
      <c r="Q637" s="465"/>
      <c r="R637" s="465"/>
    </row>
    <row r="638" spans="1:18">
      <c r="A638" s="437"/>
      <c r="B638" s="438"/>
      <c r="C638" s="438"/>
      <c r="D638" s="438"/>
      <c r="E638" s="438"/>
      <c r="F638" s="465"/>
      <c r="G638" s="438"/>
      <c r="H638" s="438"/>
      <c r="I638" s="438"/>
      <c r="J638" s="465"/>
      <c r="K638" s="435"/>
      <c r="L638" s="438"/>
      <c r="M638" s="438"/>
      <c r="N638" s="465"/>
      <c r="O638" s="438"/>
      <c r="P638" s="465"/>
      <c r="Q638" s="465"/>
      <c r="R638" s="465"/>
    </row>
    <row r="639" spans="1:18">
      <c r="A639" s="437"/>
      <c r="B639" s="438"/>
      <c r="C639" s="438"/>
      <c r="D639" s="438"/>
      <c r="E639" s="438"/>
      <c r="F639" s="465"/>
      <c r="G639" s="438"/>
      <c r="H639" s="438"/>
      <c r="I639" s="438"/>
      <c r="J639" s="465"/>
      <c r="K639" s="435"/>
      <c r="L639" s="438"/>
      <c r="M639" s="438"/>
      <c r="N639" s="465"/>
      <c r="O639" s="438"/>
      <c r="P639" s="465"/>
      <c r="Q639" s="465"/>
      <c r="R639" s="465"/>
    </row>
    <row r="640" spans="1:18">
      <c r="A640" s="437"/>
      <c r="B640" s="438"/>
      <c r="C640" s="438"/>
      <c r="D640" s="438"/>
      <c r="E640" s="438"/>
      <c r="F640" s="465"/>
      <c r="G640" s="438"/>
      <c r="H640" s="438"/>
      <c r="I640" s="438"/>
      <c r="J640" s="465"/>
      <c r="K640" s="435"/>
      <c r="L640" s="438"/>
      <c r="M640" s="438"/>
      <c r="N640" s="465"/>
      <c r="O640" s="438"/>
      <c r="P640" s="465"/>
      <c r="Q640" s="465"/>
      <c r="R640" s="465"/>
    </row>
    <row r="641" spans="1:18">
      <c r="A641" s="437"/>
      <c r="B641" s="438"/>
      <c r="C641" s="438"/>
      <c r="D641" s="438"/>
      <c r="E641" s="438"/>
      <c r="F641" s="465"/>
      <c r="G641" s="438"/>
      <c r="H641" s="438"/>
      <c r="I641" s="438"/>
      <c r="J641" s="465"/>
      <c r="K641" s="435"/>
      <c r="L641" s="438"/>
      <c r="M641" s="438"/>
      <c r="N641" s="465"/>
      <c r="O641" s="438"/>
      <c r="P641" s="465"/>
      <c r="Q641" s="465"/>
      <c r="R641" s="465"/>
    </row>
    <row r="642" spans="1:18">
      <c r="A642" s="437"/>
      <c r="B642" s="438"/>
      <c r="C642" s="438"/>
      <c r="D642" s="438"/>
      <c r="E642" s="438"/>
      <c r="F642" s="465"/>
      <c r="G642" s="438"/>
      <c r="H642" s="438"/>
      <c r="I642" s="438"/>
      <c r="J642" s="465"/>
      <c r="K642" s="435"/>
      <c r="L642" s="438"/>
      <c r="M642" s="438"/>
      <c r="N642" s="465"/>
      <c r="O642" s="438"/>
      <c r="P642" s="465"/>
      <c r="Q642" s="465"/>
      <c r="R642" s="465"/>
    </row>
    <row r="643" spans="1:18">
      <c r="A643" s="437"/>
      <c r="B643" s="438"/>
      <c r="C643" s="438"/>
      <c r="D643" s="438"/>
      <c r="E643" s="438"/>
      <c r="F643" s="465"/>
      <c r="G643" s="438"/>
      <c r="H643" s="438"/>
      <c r="I643" s="438"/>
      <c r="J643" s="465"/>
      <c r="K643" s="435"/>
      <c r="L643" s="438"/>
      <c r="M643" s="438"/>
      <c r="N643" s="465"/>
      <c r="O643" s="438"/>
      <c r="P643" s="465"/>
      <c r="Q643" s="465"/>
      <c r="R643" s="465"/>
    </row>
    <row r="644" spans="1:18">
      <c r="A644" s="437"/>
      <c r="B644" s="438"/>
      <c r="C644" s="438"/>
      <c r="D644" s="438"/>
      <c r="E644" s="438"/>
      <c r="F644" s="465"/>
      <c r="G644" s="438"/>
      <c r="H644" s="438"/>
      <c r="I644" s="438"/>
      <c r="J644" s="465"/>
      <c r="K644" s="435"/>
      <c r="L644" s="438"/>
      <c r="M644" s="438"/>
      <c r="N644" s="465"/>
      <c r="O644" s="438"/>
      <c r="P644" s="465"/>
      <c r="Q644" s="465"/>
      <c r="R644" s="465"/>
    </row>
    <row r="645" spans="1:18">
      <c r="A645" s="437"/>
      <c r="B645" s="438"/>
      <c r="C645" s="438"/>
      <c r="D645" s="438"/>
      <c r="E645" s="438"/>
      <c r="F645" s="465"/>
      <c r="G645" s="438"/>
      <c r="H645" s="438"/>
      <c r="I645" s="438"/>
      <c r="J645" s="465"/>
      <c r="K645" s="435"/>
      <c r="L645" s="438"/>
      <c r="M645" s="438"/>
      <c r="N645" s="465"/>
      <c r="O645" s="438"/>
      <c r="P645" s="465"/>
      <c r="Q645" s="465"/>
      <c r="R645" s="465"/>
    </row>
    <row r="646" spans="1:18">
      <c r="A646" s="437"/>
      <c r="B646" s="438"/>
      <c r="C646" s="438"/>
      <c r="D646" s="438"/>
      <c r="E646" s="438"/>
      <c r="F646" s="465"/>
      <c r="G646" s="438"/>
      <c r="H646" s="438"/>
      <c r="I646" s="438"/>
      <c r="J646" s="465"/>
      <c r="K646" s="435"/>
      <c r="L646" s="438"/>
      <c r="M646" s="438"/>
      <c r="N646" s="465"/>
      <c r="O646" s="438"/>
      <c r="P646" s="465"/>
      <c r="Q646" s="465"/>
      <c r="R646" s="465"/>
    </row>
    <row r="647" spans="1:18">
      <c r="A647" s="437"/>
      <c r="B647" s="438"/>
      <c r="C647" s="438"/>
      <c r="D647" s="438"/>
      <c r="E647" s="438"/>
      <c r="F647" s="465"/>
      <c r="G647" s="438"/>
      <c r="H647" s="438"/>
      <c r="I647" s="438"/>
      <c r="J647" s="465"/>
      <c r="K647" s="435"/>
      <c r="L647" s="438"/>
      <c r="M647" s="438"/>
      <c r="N647" s="465"/>
      <c r="O647" s="438"/>
      <c r="P647" s="465"/>
      <c r="Q647" s="465"/>
      <c r="R647" s="465"/>
    </row>
    <row r="648" spans="1:18">
      <c r="A648" s="437"/>
      <c r="B648" s="438"/>
      <c r="C648" s="438"/>
      <c r="D648" s="438"/>
      <c r="E648" s="438"/>
      <c r="F648" s="465"/>
      <c r="G648" s="438"/>
      <c r="H648" s="438"/>
      <c r="I648" s="438"/>
      <c r="J648" s="465"/>
      <c r="K648" s="435"/>
      <c r="L648" s="438"/>
      <c r="M648" s="438"/>
      <c r="N648" s="465"/>
      <c r="O648" s="438"/>
      <c r="P648" s="465"/>
      <c r="Q648" s="465"/>
      <c r="R648" s="465"/>
    </row>
    <row r="649" spans="1:18">
      <c r="A649" s="437"/>
      <c r="B649" s="438"/>
      <c r="C649" s="438"/>
      <c r="D649" s="438"/>
      <c r="E649" s="438"/>
      <c r="F649" s="465"/>
      <c r="G649" s="438"/>
      <c r="H649" s="438"/>
      <c r="I649" s="438"/>
      <c r="J649" s="465"/>
      <c r="K649" s="435"/>
      <c r="L649" s="438"/>
      <c r="M649" s="438"/>
      <c r="N649" s="465"/>
      <c r="O649" s="438"/>
      <c r="P649" s="465"/>
      <c r="Q649" s="465"/>
      <c r="R649" s="465"/>
    </row>
    <row r="650" spans="1:18">
      <c r="A650" s="437"/>
      <c r="B650" s="438"/>
      <c r="C650" s="438"/>
      <c r="D650" s="438"/>
      <c r="E650" s="438"/>
      <c r="F650" s="465"/>
      <c r="G650" s="438"/>
      <c r="H650" s="438"/>
      <c r="I650" s="438"/>
      <c r="J650" s="465"/>
      <c r="K650" s="435"/>
      <c r="L650" s="438"/>
      <c r="M650" s="438"/>
      <c r="N650" s="465"/>
      <c r="O650" s="438"/>
      <c r="P650" s="465"/>
      <c r="Q650" s="465"/>
      <c r="R650" s="465"/>
    </row>
    <row r="651" spans="1:18">
      <c r="A651" s="437"/>
      <c r="B651" s="438"/>
      <c r="C651" s="438"/>
      <c r="D651" s="438"/>
      <c r="E651" s="438"/>
      <c r="F651" s="465"/>
      <c r="G651" s="438"/>
      <c r="H651" s="438"/>
      <c r="I651" s="438"/>
      <c r="J651" s="465"/>
      <c r="K651" s="435"/>
      <c r="L651" s="438"/>
      <c r="M651" s="438"/>
      <c r="N651" s="465"/>
      <c r="O651" s="438"/>
      <c r="P651" s="465"/>
      <c r="Q651" s="465"/>
      <c r="R651" s="465"/>
    </row>
    <row r="652" spans="1:18">
      <c r="A652" s="437"/>
      <c r="B652" s="438"/>
      <c r="C652" s="438"/>
      <c r="D652" s="438"/>
      <c r="E652" s="438"/>
      <c r="F652" s="465"/>
      <c r="G652" s="438"/>
      <c r="H652" s="438"/>
      <c r="I652" s="438"/>
      <c r="J652" s="465"/>
      <c r="K652" s="435"/>
      <c r="L652" s="438"/>
      <c r="M652" s="438"/>
      <c r="N652" s="465"/>
      <c r="O652" s="438"/>
      <c r="P652" s="465"/>
      <c r="Q652" s="465"/>
      <c r="R652" s="465"/>
    </row>
    <row r="653" spans="1:18">
      <c r="A653" s="437"/>
      <c r="B653" s="438"/>
      <c r="C653" s="438"/>
      <c r="D653" s="438"/>
      <c r="E653" s="438"/>
      <c r="F653" s="465"/>
      <c r="G653" s="438"/>
      <c r="H653" s="438"/>
      <c r="I653" s="438"/>
      <c r="J653" s="465"/>
      <c r="K653" s="435"/>
      <c r="L653" s="438"/>
      <c r="M653" s="438"/>
      <c r="N653" s="465"/>
      <c r="O653" s="438"/>
      <c r="P653" s="465"/>
      <c r="Q653" s="465"/>
      <c r="R653" s="465"/>
    </row>
    <row r="654" spans="1:18">
      <c r="A654" s="437"/>
      <c r="B654" s="438"/>
      <c r="C654" s="438"/>
      <c r="D654" s="438"/>
      <c r="E654" s="438"/>
      <c r="F654" s="465"/>
      <c r="G654" s="438"/>
      <c r="H654" s="438"/>
      <c r="I654" s="438"/>
      <c r="J654" s="465"/>
      <c r="K654" s="435"/>
      <c r="L654" s="438"/>
      <c r="M654" s="438"/>
      <c r="N654" s="465"/>
      <c r="O654" s="438"/>
      <c r="P654" s="465"/>
      <c r="Q654" s="465"/>
      <c r="R654" s="465"/>
    </row>
    <row r="655" spans="1:18">
      <c r="A655" s="437"/>
      <c r="B655" s="438"/>
      <c r="C655" s="438"/>
      <c r="D655" s="438"/>
      <c r="E655" s="438"/>
      <c r="F655" s="465"/>
      <c r="G655" s="438"/>
      <c r="H655" s="438"/>
      <c r="I655" s="438"/>
      <c r="J655" s="465"/>
      <c r="K655" s="435"/>
      <c r="L655" s="438"/>
      <c r="M655" s="438"/>
      <c r="N655" s="465"/>
      <c r="O655" s="438"/>
      <c r="P655" s="465"/>
      <c r="Q655" s="465"/>
      <c r="R655" s="465"/>
    </row>
    <row r="656" spans="1:18">
      <c r="A656" s="437"/>
      <c r="B656" s="438"/>
      <c r="C656" s="438"/>
      <c r="D656" s="438"/>
      <c r="E656" s="438"/>
      <c r="F656" s="465"/>
      <c r="G656" s="438"/>
      <c r="H656" s="438"/>
      <c r="I656" s="438"/>
      <c r="J656" s="465"/>
      <c r="K656" s="435"/>
      <c r="L656" s="438"/>
      <c r="M656" s="438"/>
      <c r="N656" s="465"/>
      <c r="O656" s="438"/>
      <c r="P656" s="465"/>
      <c r="Q656" s="465"/>
      <c r="R656" s="465"/>
    </row>
    <row r="657" spans="1:18">
      <c r="A657" s="437"/>
      <c r="B657" s="438"/>
      <c r="C657" s="438"/>
      <c r="D657" s="438"/>
      <c r="E657" s="438"/>
      <c r="F657" s="465"/>
      <c r="G657" s="438"/>
      <c r="H657" s="438"/>
      <c r="I657" s="438"/>
      <c r="J657" s="465"/>
      <c r="K657" s="435"/>
      <c r="L657" s="438"/>
      <c r="M657" s="438"/>
      <c r="N657" s="465"/>
      <c r="O657" s="438"/>
      <c r="P657" s="465"/>
      <c r="Q657" s="465"/>
      <c r="R657" s="465"/>
    </row>
    <row r="658" spans="1:18">
      <c r="A658" s="437"/>
      <c r="B658" s="438"/>
      <c r="C658" s="438"/>
      <c r="D658" s="438"/>
      <c r="E658" s="438"/>
      <c r="F658" s="465"/>
      <c r="G658" s="438"/>
      <c r="H658" s="438"/>
      <c r="I658" s="438"/>
      <c r="J658" s="465"/>
      <c r="K658" s="435"/>
      <c r="L658" s="438"/>
      <c r="M658" s="438"/>
      <c r="N658" s="465"/>
      <c r="O658" s="438"/>
      <c r="P658" s="465"/>
      <c r="Q658" s="465"/>
      <c r="R658" s="465"/>
    </row>
    <row r="659" spans="1:18">
      <c r="A659" s="437"/>
      <c r="B659" s="438"/>
      <c r="C659" s="438"/>
      <c r="D659" s="438"/>
      <c r="E659" s="438"/>
      <c r="F659" s="465"/>
      <c r="G659" s="438"/>
      <c r="H659" s="438"/>
      <c r="I659" s="438"/>
      <c r="J659" s="465"/>
      <c r="K659" s="435"/>
      <c r="L659" s="438"/>
      <c r="M659" s="438"/>
      <c r="N659" s="465"/>
      <c r="O659" s="438"/>
      <c r="P659" s="465"/>
      <c r="Q659" s="465"/>
      <c r="R659" s="465"/>
    </row>
    <row r="660" spans="1:18">
      <c r="A660" s="437"/>
      <c r="B660" s="438"/>
      <c r="C660" s="438"/>
      <c r="D660" s="438"/>
      <c r="E660" s="438"/>
      <c r="F660" s="465"/>
      <c r="G660" s="438"/>
      <c r="H660" s="438"/>
      <c r="I660" s="438"/>
      <c r="J660" s="465"/>
      <c r="K660" s="435"/>
      <c r="L660" s="438"/>
      <c r="M660" s="438"/>
      <c r="N660" s="465"/>
      <c r="O660" s="438"/>
      <c r="P660" s="465"/>
      <c r="Q660" s="465"/>
      <c r="R660" s="465"/>
    </row>
    <row r="661" spans="1:18">
      <c r="A661" s="437"/>
      <c r="B661" s="438"/>
      <c r="C661" s="438"/>
      <c r="D661" s="438"/>
      <c r="E661" s="438"/>
      <c r="F661" s="465"/>
      <c r="G661" s="438"/>
      <c r="H661" s="438"/>
      <c r="I661" s="438"/>
      <c r="J661" s="465"/>
      <c r="K661" s="435"/>
      <c r="L661" s="438"/>
      <c r="M661" s="438"/>
      <c r="N661" s="465"/>
      <c r="O661" s="438"/>
      <c r="P661" s="465"/>
      <c r="Q661" s="465"/>
      <c r="R661" s="465"/>
    </row>
    <row r="662" spans="1:18">
      <c r="A662" s="437"/>
      <c r="B662" s="438"/>
      <c r="C662" s="438"/>
      <c r="D662" s="438"/>
      <c r="E662" s="438"/>
      <c r="F662" s="465"/>
      <c r="G662" s="438"/>
      <c r="H662" s="438"/>
      <c r="I662" s="438"/>
      <c r="J662" s="465"/>
      <c r="K662" s="435"/>
      <c r="L662" s="438"/>
      <c r="M662" s="438"/>
      <c r="N662" s="465"/>
      <c r="O662" s="438"/>
      <c r="P662" s="465"/>
      <c r="Q662" s="465"/>
      <c r="R662" s="465"/>
    </row>
    <row r="663" spans="1:18">
      <c r="A663" s="437"/>
      <c r="B663" s="438"/>
      <c r="C663" s="438"/>
      <c r="D663" s="438"/>
      <c r="E663" s="438"/>
      <c r="F663" s="465"/>
      <c r="G663" s="438"/>
      <c r="H663" s="438"/>
      <c r="I663" s="438"/>
      <c r="J663" s="465"/>
      <c r="K663" s="435"/>
      <c r="L663" s="438"/>
      <c r="M663" s="438"/>
      <c r="N663" s="465"/>
      <c r="O663" s="438"/>
      <c r="P663" s="465"/>
      <c r="Q663" s="465"/>
      <c r="R663" s="465"/>
    </row>
    <row r="664" spans="1:18">
      <c r="A664" s="437"/>
      <c r="B664" s="438"/>
      <c r="C664" s="438"/>
      <c r="D664" s="438"/>
      <c r="E664" s="438"/>
      <c r="F664" s="465"/>
      <c r="G664" s="438"/>
      <c r="H664" s="438"/>
      <c r="I664" s="438"/>
      <c r="J664" s="465"/>
      <c r="K664" s="435"/>
      <c r="L664" s="438"/>
      <c r="M664" s="438"/>
      <c r="N664" s="465"/>
      <c r="O664" s="438"/>
      <c r="P664" s="465"/>
      <c r="Q664" s="465"/>
      <c r="R664" s="465"/>
    </row>
    <row r="665" spans="1:18">
      <c r="A665" s="437"/>
      <c r="B665" s="438"/>
      <c r="C665" s="438"/>
      <c r="D665" s="438"/>
      <c r="E665" s="438"/>
      <c r="F665" s="465"/>
      <c r="G665" s="438"/>
      <c r="H665" s="438"/>
      <c r="I665" s="438"/>
      <c r="J665" s="465"/>
      <c r="K665" s="435"/>
      <c r="L665" s="438"/>
      <c r="M665" s="438"/>
      <c r="N665" s="465"/>
      <c r="O665" s="438"/>
      <c r="P665" s="465"/>
      <c r="Q665" s="465"/>
      <c r="R665" s="465"/>
    </row>
    <row r="666" spans="1:18">
      <c r="A666" s="437"/>
      <c r="B666" s="438"/>
      <c r="C666" s="438"/>
      <c r="D666" s="438"/>
      <c r="E666" s="438"/>
      <c r="F666" s="465"/>
      <c r="G666" s="438"/>
      <c r="H666" s="438"/>
      <c r="I666" s="438"/>
      <c r="J666" s="465"/>
      <c r="K666" s="435"/>
      <c r="L666" s="438"/>
      <c r="M666" s="438"/>
      <c r="N666" s="465"/>
      <c r="O666" s="438"/>
      <c r="P666" s="465"/>
      <c r="Q666" s="465"/>
      <c r="R666" s="465"/>
    </row>
    <row r="667" spans="1:18">
      <c r="A667" s="437"/>
      <c r="B667" s="438"/>
      <c r="C667" s="438"/>
      <c r="D667" s="438"/>
      <c r="E667" s="438"/>
      <c r="F667" s="465"/>
      <c r="G667" s="438"/>
      <c r="H667" s="438"/>
      <c r="I667" s="438"/>
      <c r="J667" s="465"/>
      <c r="K667" s="435"/>
      <c r="L667" s="438"/>
      <c r="M667" s="438"/>
      <c r="N667" s="465"/>
      <c r="O667" s="438"/>
      <c r="P667" s="465"/>
      <c r="Q667" s="465"/>
      <c r="R667" s="465"/>
    </row>
    <row r="668" spans="1:18">
      <c r="A668" s="437"/>
      <c r="B668" s="438"/>
      <c r="C668" s="438"/>
      <c r="D668" s="438"/>
      <c r="E668" s="438"/>
      <c r="F668" s="465"/>
      <c r="G668" s="438"/>
      <c r="H668" s="438"/>
      <c r="I668" s="438"/>
      <c r="J668" s="465"/>
      <c r="K668" s="435"/>
      <c r="L668" s="438"/>
      <c r="M668" s="438"/>
      <c r="N668" s="465"/>
      <c r="O668" s="438"/>
      <c r="P668" s="465"/>
      <c r="Q668" s="465"/>
      <c r="R668" s="465"/>
    </row>
    <row r="669" spans="1:18">
      <c r="A669" s="437"/>
      <c r="B669" s="438"/>
      <c r="C669" s="438"/>
      <c r="D669" s="438"/>
      <c r="E669" s="438"/>
      <c r="F669" s="465"/>
      <c r="G669" s="438"/>
      <c r="H669" s="438"/>
      <c r="I669" s="438"/>
      <c r="J669" s="465"/>
      <c r="K669" s="435"/>
      <c r="L669" s="438"/>
      <c r="M669" s="438"/>
      <c r="N669" s="465"/>
      <c r="O669" s="438"/>
      <c r="P669" s="465"/>
      <c r="Q669" s="465"/>
      <c r="R669" s="465"/>
    </row>
    <row r="670" spans="1:18">
      <c r="A670" s="437"/>
      <c r="B670" s="438"/>
      <c r="C670" s="438"/>
      <c r="D670" s="438"/>
      <c r="E670" s="438"/>
      <c r="F670" s="465"/>
      <c r="G670" s="438"/>
      <c r="H670" s="438"/>
      <c r="I670" s="438"/>
      <c r="J670" s="465"/>
      <c r="K670" s="435"/>
      <c r="L670" s="438"/>
      <c r="M670" s="438"/>
      <c r="N670" s="465"/>
      <c r="O670" s="438"/>
      <c r="P670" s="465"/>
      <c r="Q670" s="465"/>
      <c r="R670" s="465"/>
    </row>
    <row r="671" spans="1:18">
      <c r="A671" s="437"/>
      <c r="B671" s="438"/>
      <c r="C671" s="438"/>
      <c r="D671" s="438"/>
      <c r="E671" s="438"/>
      <c r="F671" s="465"/>
      <c r="G671" s="438"/>
      <c r="H671" s="438"/>
      <c r="I671" s="438"/>
      <c r="J671" s="465"/>
      <c r="K671" s="435"/>
      <c r="L671" s="438"/>
      <c r="M671" s="438"/>
      <c r="N671" s="465"/>
      <c r="O671" s="438"/>
      <c r="P671" s="465"/>
      <c r="Q671" s="465"/>
      <c r="R671" s="465"/>
    </row>
    <row r="672" spans="1:18">
      <c r="A672" s="437"/>
      <c r="B672" s="438"/>
      <c r="C672" s="438"/>
      <c r="D672" s="438"/>
      <c r="E672" s="438"/>
      <c r="F672" s="465"/>
      <c r="G672" s="438"/>
      <c r="H672" s="438"/>
      <c r="I672" s="438"/>
      <c r="J672" s="465"/>
      <c r="K672" s="435"/>
      <c r="L672" s="438"/>
      <c r="M672" s="438"/>
      <c r="N672" s="465"/>
      <c r="O672" s="438"/>
      <c r="P672" s="465"/>
      <c r="Q672" s="465"/>
      <c r="R672" s="465"/>
    </row>
    <row r="673" spans="1:18">
      <c r="A673" s="437"/>
      <c r="B673" s="438"/>
      <c r="C673" s="438"/>
      <c r="D673" s="438"/>
      <c r="E673" s="438"/>
      <c r="F673" s="465"/>
      <c r="G673" s="438"/>
      <c r="H673" s="438"/>
      <c r="I673" s="438"/>
      <c r="J673" s="465"/>
      <c r="K673" s="435"/>
      <c r="L673" s="438"/>
      <c r="M673" s="438"/>
      <c r="N673" s="465"/>
      <c r="O673" s="438"/>
      <c r="P673" s="465"/>
      <c r="Q673" s="465"/>
      <c r="R673" s="465"/>
    </row>
    <row r="674" spans="1:18">
      <c r="A674" s="437"/>
      <c r="B674" s="438"/>
      <c r="C674" s="438"/>
      <c r="D674" s="438"/>
      <c r="E674" s="438"/>
      <c r="F674" s="465"/>
      <c r="G674" s="438"/>
      <c r="H674" s="438"/>
      <c r="I674" s="438"/>
      <c r="J674" s="465"/>
      <c r="K674" s="435"/>
      <c r="L674" s="438"/>
      <c r="M674" s="438"/>
      <c r="N674" s="465"/>
      <c r="O674" s="438"/>
      <c r="P674" s="465"/>
      <c r="Q674" s="465"/>
      <c r="R674" s="465"/>
    </row>
    <row r="675" spans="1:18">
      <c r="A675" s="437"/>
      <c r="B675" s="438"/>
      <c r="C675" s="438"/>
      <c r="D675" s="438"/>
      <c r="E675" s="438"/>
      <c r="F675" s="465"/>
      <c r="G675" s="438"/>
      <c r="H675" s="438"/>
      <c r="I675" s="438"/>
      <c r="J675" s="465"/>
      <c r="K675" s="435"/>
      <c r="L675" s="438"/>
      <c r="M675" s="438"/>
      <c r="N675" s="465"/>
      <c r="O675" s="438"/>
      <c r="P675" s="465"/>
      <c r="Q675" s="465"/>
      <c r="R675" s="465"/>
    </row>
    <row r="676" spans="1:18">
      <c r="A676" s="437"/>
      <c r="B676" s="438"/>
      <c r="C676" s="438"/>
      <c r="D676" s="438"/>
      <c r="E676" s="438"/>
      <c r="F676" s="465"/>
      <c r="G676" s="438"/>
      <c r="H676" s="438"/>
      <c r="I676" s="438"/>
      <c r="J676" s="465"/>
      <c r="K676" s="435"/>
      <c r="L676" s="438"/>
      <c r="M676" s="438"/>
      <c r="N676" s="465"/>
      <c r="O676" s="438"/>
      <c r="P676" s="465"/>
      <c r="Q676" s="465"/>
      <c r="R676" s="465"/>
    </row>
    <row r="677" spans="1:18">
      <c r="A677" s="437"/>
      <c r="B677" s="438"/>
      <c r="C677" s="438"/>
      <c r="D677" s="438"/>
      <c r="E677" s="438"/>
      <c r="F677" s="465"/>
      <c r="G677" s="438"/>
      <c r="H677" s="438"/>
      <c r="I677" s="438"/>
      <c r="J677" s="465"/>
      <c r="K677" s="435"/>
      <c r="L677" s="438"/>
      <c r="M677" s="438"/>
      <c r="N677" s="465"/>
      <c r="O677" s="438"/>
      <c r="P677" s="465"/>
      <c r="Q677" s="465"/>
      <c r="R677" s="465"/>
    </row>
    <row r="678" spans="1:18">
      <c r="A678" s="437"/>
      <c r="B678" s="438"/>
      <c r="C678" s="438"/>
      <c r="D678" s="438"/>
      <c r="E678" s="438"/>
      <c r="F678" s="465"/>
      <c r="G678" s="438"/>
      <c r="H678" s="438"/>
      <c r="I678" s="438"/>
      <c r="J678" s="465"/>
      <c r="K678" s="435"/>
      <c r="L678" s="438"/>
      <c r="M678" s="438"/>
      <c r="N678" s="465"/>
      <c r="O678" s="438"/>
      <c r="P678" s="465"/>
      <c r="Q678" s="465"/>
      <c r="R678" s="465"/>
    </row>
    <row r="679" spans="1:18">
      <c r="A679" s="437"/>
      <c r="B679" s="438"/>
      <c r="C679" s="438"/>
      <c r="D679" s="438"/>
      <c r="E679" s="438"/>
      <c r="F679" s="465"/>
      <c r="G679" s="438"/>
      <c r="H679" s="438"/>
      <c r="I679" s="438"/>
      <c r="J679" s="465"/>
      <c r="K679" s="435"/>
      <c r="L679" s="438"/>
      <c r="M679" s="438"/>
      <c r="N679" s="465"/>
      <c r="O679" s="438"/>
      <c r="P679" s="465"/>
      <c r="Q679" s="465"/>
      <c r="R679" s="465"/>
    </row>
    <row r="680" spans="1:18">
      <c r="A680" s="437"/>
      <c r="B680" s="438"/>
      <c r="C680" s="438"/>
      <c r="D680" s="438"/>
      <c r="E680" s="438"/>
      <c r="F680" s="465"/>
      <c r="G680" s="438"/>
      <c r="H680" s="438"/>
      <c r="I680" s="438"/>
      <c r="J680" s="465"/>
      <c r="K680" s="435"/>
      <c r="L680" s="438"/>
      <c r="M680" s="438"/>
      <c r="N680" s="465"/>
      <c r="O680" s="438"/>
      <c r="P680" s="465"/>
      <c r="Q680" s="465"/>
      <c r="R680" s="465"/>
    </row>
    <row r="681" spans="1:18">
      <c r="A681" s="437"/>
      <c r="B681" s="438"/>
      <c r="C681" s="438"/>
      <c r="D681" s="438"/>
      <c r="E681" s="438"/>
      <c r="F681" s="465"/>
      <c r="G681" s="438"/>
      <c r="H681" s="438"/>
      <c r="I681" s="438"/>
      <c r="J681" s="465"/>
      <c r="K681" s="435"/>
      <c r="L681" s="438"/>
      <c r="M681" s="438"/>
      <c r="N681" s="465"/>
      <c r="O681" s="438"/>
      <c r="P681" s="465"/>
      <c r="Q681" s="465"/>
      <c r="R681" s="465"/>
    </row>
    <row r="682" spans="1:18">
      <c r="A682" s="437"/>
      <c r="B682" s="438"/>
      <c r="C682" s="438"/>
      <c r="D682" s="438"/>
      <c r="E682" s="438"/>
      <c r="F682" s="465"/>
      <c r="G682" s="438"/>
      <c r="H682" s="438"/>
      <c r="I682" s="438"/>
      <c r="J682" s="465"/>
      <c r="K682" s="435"/>
      <c r="L682" s="438"/>
      <c r="M682" s="438"/>
      <c r="N682" s="465"/>
      <c r="O682" s="438"/>
      <c r="P682" s="465"/>
      <c r="Q682" s="465"/>
      <c r="R682" s="465"/>
    </row>
    <row r="683" spans="1:18">
      <c r="A683" s="437"/>
      <c r="B683" s="438"/>
      <c r="C683" s="438"/>
      <c r="D683" s="438"/>
      <c r="E683" s="438"/>
      <c r="F683" s="465"/>
      <c r="G683" s="438"/>
      <c r="H683" s="438"/>
      <c r="I683" s="438"/>
      <c r="J683" s="465"/>
      <c r="K683" s="435"/>
      <c r="L683" s="438"/>
      <c r="M683" s="438"/>
      <c r="N683" s="465"/>
      <c r="O683" s="438"/>
      <c r="P683" s="465"/>
      <c r="Q683" s="465"/>
      <c r="R683" s="465"/>
    </row>
    <row r="684" spans="1:18">
      <c r="A684" s="437"/>
      <c r="B684" s="438"/>
      <c r="C684" s="438"/>
      <c r="D684" s="438"/>
      <c r="E684" s="438"/>
      <c r="F684" s="465"/>
      <c r="G684" s="438"/>
      <c r="H684" s="438"/>
      <c r="I684" s="438"/>
      <c r="J684" s="465"/>
      <c r="K684" s="435"/>
      <c r="L684" s="438"/>
      <c r="M684" s="438"/>
      <c r="N684" s="465"/>
      <c r="O684" s="438"/>
      <c r="P684" s="465"/>
      <c r="Q684" s="465"/>
      <c r="R684" s="465"/>
    </row>
    <row r="685" spans="1:18">
      <c r="A685" s="437"/>
      <c r="B685" s="438"/>
      <c r="C685" s="438"/>
      <c r="D685" s="438"/>
      <c r="E685" s="438"/>
      <c r="F685" s="465"/>
      <c r="G685" s="438"/>
      <c r="H685" s="438"/>
      <c r="I685" s="438"/>
      <c r="J685" s="465"/>
      <c r="K685" s="435"/>
      <c r="L685" s="438"/>
      <c r="M685" s="438"/>
      <c r="N685" s="465"/>
      <c r="O685" s="438"/>
      <c r="P685" s="465"/>
      <c r="Q685" s="465"/>
      <c r="R685" s="465"/>
    </row>
    <row r="686" spans="1:18">
      <c r="A686" s="437"/>
      <c r="B686" s="438"/>
      <c r="C686" s="438"/>
      <c r="D686" s="438"/>
      <c r="E686" s="438"/>
      <c r="F686" s="465"/>
      <c r="G686" s="438"/>
      <c r="H686" s="438"/>
      <c r="I686" s="438"/>
      <c r="J686" s="465"/>
      <c r="K686" s="435"/>
      <c r="L686" s="438"/>
      <c r="M686" s="438"/>
      <c r="N686" s="465"/>
      <c r="O686" s="438"/>
      <c r="P686" s="465"/>
      <c r="Q686" s="465"/>
      <c r="R686" s="465"/>
    </row>
    <row r="687" spans="1:18">
      <c r="A687" s="437"/>
      <c r="B687" s="438"/>
      <c r="C687" s="438"/>
      <c r="D687" s="438"/>
      <c r="E687" s="438"/>
      <c r="F687" s="465"/>
      <c r="G687" s="438"/>
      <c r="H687" s="438"/>
      <c r="I687" s="438"/>
      <c r="J687" s="465"/>
      <c r="K687" s="435"/>
      <c r="L687" s="438"/>
      <c r="M687" s="438"/>
      <c r="N687" s="465"/>
      <c r="O687" s="438"/>
      <c r="P687" s="465"/>
      <c r="Q687" s="465"/>
      <c r="R687" s="465"/>
    </row>
    <row r="688" spans="1:18">
      <c r="A688" s="437"/>
      <c r="B688" s="438"/>
      <c r="C688" s="438"/>
      <c r="D688" s="438"/>
      <c r="E688" s="438"/>
      <c r="F688" s="465"/>
      <c r="G688" s="438"/>
      <c r="H688" s="438"/>
      <c r="I688" s="438"/>
      <c r="J688" s="465"/>
      <c r="K688" s="435"/>
      <c r="L688" s="438"/>
      <c r="M688" s="438"/>
      <c r="N688" s="465"/>
      <c r="O688" s="438"/>
      <c r="P688" s="465"/>
      <c r="Q688" s="465"/>
      <c r="R688" s="465"/>
    </row>
    <row r="689" spans="1:18">
      <c r="A689" s="437"/>
      <c r="B689" s="438"/>
      <c r="C689" s="438"/>
      <c r="D689" s="438"/>
      <c r="E689" s="438"/>
      <c r="F689" s="465"/>
      <c r="G689" s="438"/>
      <c r="H689" s="438"/>
      <c r="I689" s="438"/>
      <c r="J689" s="465"/>
      <c r="K689" s="435"/>
      <c r="L689" s="438"/>
      <c r="M689" s="438"/>
      <c r="N689" s="465"/>
      <c r="O689" s="438"/>
      <c r="P689" s="465"/>
      <c r="Q689" s="465"/>
      <c r="R689" s="465"/>
    </row>
    <row r="690" spans="1:18">
      <c r="A690" s="437"/>
      <c r="B690" s="438"/>
      <c r="C690" s="438"/>
      <c r="D690" s="438"/>
      <c r="E690" s="438"/>
      <c r="F690" s="465"/>
      <c r="G690" s="438"/>
      <c r="H690" s="438"/>
      <c r="I690" s="438"/>
      <c r="J690" s="465"/>
      <c r="K690" s="435"/>
      <c r="L690" s="438"/>
      <c r="M690" s="438"/>
      <c r="N690" s="465"/>
      <c r="O690" s="438"/>
      <c r="P690" s="465"/>
      <c r="Q690" s="465"/>
      <c r="R690" s="465"/>
    </row>
    <row r="691" spans="1:18">
      <c r="A691" s="437"/>
      <c r="B691" s="438"/>
      <c r="C691" s="438"/>
      <c r="D691" s="438"/>
      <c r="E691" s="438"/>
      <c r="F691" s="465"/>
      <c r="G691" s="438"/>
      <c r="H691" s="438"/>
      <c r="I691" s="438"/>
      <c r="J691" s="465"/>
      <c r="K691" s="435"/>
      <c r="L691" s="438"/>
      <c r="M691" s="438"/>
      <c r="N691" s="465"/>
      <c r="O691" s="438"/>
      <c r="P691" s="465"/>
      <c r="Q691" s="465"/>
      <c r="R691" s="465"/>
    </row>
    <row r="692" spans="1:18">
      <c r="A692" s="437"/>
      <c r="B692" s="438"/>
      <c r="C692" s="438"/>
      <c r="D692" s="438"/>
      <c r="E692" s="438"/>
      <c r="F692" s="465"/>
      <c r="G692" s="438"/>
      <c r="H692" s="438"/>
      <c r="I692" s="438"/>
      <c r="J692" s="465"/>
      <c r="K692" s="435"/>
      <c r="L692" s="438"/>
      <c r="M692" s="438"/>
      <c r="N692" s="465"/>
      <c r="O692" s="438"/>
      <c r="P692" s="465"/>
      <c r="Q692" s="465"/>
      <c r="R692" s="465"/>
    </row>
    <row r="693" spans="1:18">
      <c r="A693" s="437"/>
      <c r="B693" s="438"/>
      <c r="C693" s="438"/>
      <c r="D693" s="438"/>
      <c r="E693" s="438"/>
      <c r="F693" s="465"/>
      <c r="G693" s="438"/>
      <c r="H693" s="438"/>
      <c r="I693" s="438"/>
      <c r="J693" s="465"/>
      <c r="K693" s="435"/>
      <c r="L693" s="438"/>
      <c r="M693" s="438"/>
      <c r="N693" s="465"/>
      <c r="O693" s="438"/>
      <c r="P693" s="465"/>
      <c r="Q693" s="465"/>
      <c r="R693" s="465"/>
    </row>
    <row r="694" spans="1:18">
      <c r="A694" s="437"/>
      <c r="B694" s="438"/>
      <c r="C694" s="438"/>
      <c r="D694" s="438"/>
      <c r="E694" s="438"/>
      <c r="F694" s="465"/>
      <c r="G694" s="438"/>
      <c r="H694" s="438"/>
      <c r="I694" s="438"/>
      <c r="J694" s="465"/>
      <c r="K694" s="435"/>
      <c r="L694" s="438"/>
      <c r="M694" s="438"/>
      <c r="N694" s="465"/>
      <c r="O694" s="438"/>
      <c r="P694" s="465"/>
      <c r="Q694" s="465"/>
      <c r="R694" s="465"/>
    </row>
    <row r="695" spans="1:18">
      <c r="A695" s="437"/>
      <c r="B695" s="438"/>
      <c r="C695" s="438"/>
      <c r="D695" s="438"/>
      <c r="E695" s="438"/>
      <c r="F695" s="465"/>
      <c r="G695" s="438"/>
      <c r="H695" s="438"/>
      <c r="I695" s="438"/>
      <c r="J695" s="465"/>
      <c r="K695" s="435"/>
      <c r="L695" s="438"/>
      <c r="M695" s="438"/>
      <c r="N695" s="465"/>
      <c r="O695" s="438"/>
      <c r="P695" s="465"/>
      <c r="Q695" s="465"/>
      <c r="R695" s="465"/>
    </row>
    <row r="696" spans="1:18">
      <c r="A696" s="437"/>
      <c r="B696" s="438"/>
      <c r="C696" s="438"/>
      <c r="D696" s="438"/>
      <c r="E696" s="438"/>
      <c r="F696" s="465"/>
      <c r="G696" s="438"/>
      <c r="H696" s="438"/>
      <c r="I696" s="438"/>
      <c r="J696" s="465"/>
      <c r="K696" s="435"/>
      <c r="L696" s="438"/>
      <c r="M696" s="438"/>
      <c r="N696" s="465"/>
      <c r="O696" s="438"/>
      <c r="P696" s="465"/>
      <c r="Q696" s="465"/>
      <c r="R696" s="465"/>
    </row>
    <row r="697" spans="1:18">
      <c r="A697" s="437"/>
      <c r="B697" s="438"/>
      <c r="C697" s="438"/>
      <c r="D697" s="438"/>
      <c r="E697" s="438"/>
      <c r="F697" s="465"/>
      <c r="G697" s="438"/>
      <c r="H697" s="438"/>
      <c r="I697" s="438"/>
      <c r="J697" s="465"/>
      <c r="K697" s="435"/>
      <c r="L697" s="438"/>
      <c r="M697" s="438"/>
      <c r="N697" s="465"/>
      <c r="O697" s="438"/>
      <c r="P697" s="465"/>
      <c r="Q697" s="465"/>
      <c r="R697" s="465"/>
    </row>
    <row r="698" spans="1:18">
      <c r="A698" s="437"/>
      <c r="B698" s="438"/>
      <c r="C698" s="438"/>
      <c r="D698" s="438"/>
      <c r="E698" s="438"/>
      <c r="F698" s="465"/>
      <c r="G698" s="438"/>
      <c r="H698" s="438"/>
      <c r="I698" s="438"/>
      <c r="J698" s="465"/>
      <c r="K698" s="435"/>
      <c r="L698" s="438"/>
      <c r="M698" s="438"/>
      <c r="N698" s="465"/>
      <c r="O698" s="438"/>
      <c r="P698" s="465"/>
      <c r="Q698" s="465"/>
      <c r="R698" s="465"/>
    </row>
    <row r="699" spans="1:18">
      <c r="A699" s="437"/>
      <c r="B699" s="438"/>
      <c r="C699" s="438"/>
      <c r="D699" s="438"/>
      <c r="E699" s="438"/>
      <c r="F699" s="465"/>
      <c r="G699" s="438"/>
      <c r="H699" s="438"/>
      <c r="I699" s="438"/>
      <c r="J699" s="465"/>
      <c r="K699" s="435"/>
      <c r="L699" s="438"/>
      <c r="M699" s="438"/>
      <c r="N699" s="465"/>
      <c r="O699" s="438"/>
      <c r="P699" s="465"/>
      <c r="Q699" s="465"/>
      <c r="R699" s="465"/>
    </row>
    <row r="700" spans="1:18">
      <c r="A700" s="437"/>
      <c r="B700" s="438"/>
      <c r="C700" s="438"/>
      <c r="D700" s="438"/>
      <c r="E700" s="438"/>
      <c r="F700" s="465"/>
      <c r="G700" s="438"/>
      <c r="H700" s="438"/>
      <c r="I700" s="438"/>
      <c r="J700" s="465"/>
      <c r="K700" s="435"/>
      <c r="L700" s="438"/>
      <c r="M700" s="438"/>
      <c r="N700" s="465"/>
      <c r="O700" s="438"/>
      <c r="P700" s="465"/>
      <c r="Q700" s="465"/>
      <c r="R700" s="465"/>
    </row>
    <row r="701" spans="1:18">
      <c r="A701" s="437"/>
      <c r="B701" s="438"/>
      <c r="C701" s="438"/>
      <c r="D701" s="438"/>
      <c r="E701" s="438"/>
      <c r="F701" s="465"/>
      <c r="G701" s="438"/>
      <c r="H701" s="438"/>
      <c r="I701" s="438"/>
      <c r="J701" s="465"/>
      <c r="K701" s="435"/>
      <c r="L701" s="438"/>
      <c r="M701" s="438"/>
      <c r="N701" s="465"/>
      <c r="O701" s="438"/>
      <c r="P701" s="465"/>
      <c r="Q701" s="465"/>
      <c r="R701" s="465"/>
    </row>
    <row r="702" spans="1:18">
      <c r="A702" s="437"/>
      <c r="B702" s="438"/>
      <c r="C702" s="438"/>
      <c r="D702" s="438"/>
      <c r="E702" s="438"/>
      <c r="F702" s="465"/>
      <c r="G702" s="438"/>
      <c r="H702" s="438"/>
      <c r="I702" s="438"/>
      <c r="J702" s="465"/>
      <c r="K702" s="435"/>
      <c r="L702" s="438"/>
      <c r="M702" s="438"/>
      <c r="N702" s="465"/>
      <c r="O702" s="438"/>
      <c r="P702" s="465"/>
      <c r="Q702" s="465"/>
      <c r="R702" s="465"/>
    </row>
    <row r="703" spans="1:18">
      <c r="A703" s="437"/>
      <c r="B703" s="438"/>
      <c r="C703" s="438"/>
      <c r="D703" s="438"/>
      <c r="E703" s="438"/>
      <c r="F703" s="465"/>
      <c r="G703" s="438"/>
      <c r="H703" s="438"/>
      <c r="I703" s="438"/>
      <c r="J703" s="465"/>
      <c r="K703" s="435"/>
      <c r="L703" s="438"/>
      <c r="M703" s="438"/>
      <c r="N703" s="465"/>
      <c r="O703" s="438"/>
      <c r="P703" s="465"/>
      <c r="Q703" s="465"/>
      <c r="R703" s="465"/>
    </row>
    <row r="704" spans="1:18">
      <c r="A704" s="437"/>
      <c r="B704" s="438"/>
      <c r="C704" s="438"/>
      <c r="D704" s="438"/>
      <c r="E704" s="438"/>
      <c r="F704" s="465"/>
      <c r="G704" s="438"/>
      <c r="H704" s="438"/>
      <c r="I704" s="438"/>
      <c r="J704" s="465"/>
      <c r="K704" s="435"/>
      <c r="L704" s="438"/>
      <c r="M704" s="438"/>
      <c r="N704" s="465"/>
      <c r="O704" s="438"/>
      <c r="P704" s="465"/>
      <c r="Q704" s="465"/>
      <c r="R704" s="465"/>
    </row>
    <row r="705" spans="1:18">
      <c r="A705" s="437"/>
      <c r="B705" s="438"/>
      <c r="C705" s="438"/>
      <c r="D705" s="438"/>
      <c r="E705" s="438"/>
      <c r="F705" s="465"/>
      <c r="G705" s="438"/>
      <c r="H705" s="438"/>
      <c r="I705" s="438"/>
      <c r="J705" s="465"/>
      <c r="K705" s="435"/>
      <c r="L705" s="438"/>
      <c r="M705" s="438"/>
      <c r="N705" s="465"/>
      <c r="O705" s="438"/>
      <c r="P705" s="465"/>
      <c r="Q705" s="465"/>
      <c r="R705" s="465"/>
    </row>
    <row r="706" spans="1:18">
      <c r="A706" s="437"/>
      <c r="B706" s="438"/>
      <c r="C706" s="438"/>
      <c r="D706" s="438"/>
      <c r="E706" s="438"/>
      <c r="F706" s="465"/>
      <c r="G706" s="438"/>
      <c r="H706" s="438"/>
      <c r="I706" s="438"/>
      <c r="J706" s="465"/>
      <c r="K706" s="435"/>
      <c r="L706" s="438"/>
      <c r="M706" s="438"/>
      <c r="N706" s="465"/>
      <c r="O706" s="438"/>
      <c r="P706" s="465"/>
      <c r="Q706" s="465"/>
      <c r="R706" s="465"/>
    </row>
    <row r="707" spans="1:18">
      <c r="A707" s="437"/>
      <c r="B707" s="438"/>
      <c r="C707" s="438"/>
      <c r="D707" s="438"/>
      <c r="E707" s="438"/>
      <c r="F707" s="465"/>
      <c r="G707" s="438"/>
      <c r="H707" s="438"/>
      <c r="I707" s="438"/>
      <c r="J707" s="465"/>
      <c r="K707" s="435"/>
      <c r="L707" s="438"/>
      <c r="M707" s="438"/>
      <c r="N707" s="465"/>
      <c r="O707" s="438"/>
      <c r="P707" s="465"/>
      <c r="Q707" s="465"/>
      <c r="R707" s="465"/>
    </row>
    <row r="708" spans="1:18">
      <c r="A708" s="437"/>
      <c r="B708" s="438"/>
      <c r="C708" s="438"/>
      <c r="D708" s="438"/>
      <c r="E708" s="438"/>
      <c r="F708" s="465"/>
      <c r="G708" s="438"/>
      <c r="H708" s="438"/>
      <c r="I708" s="438"/>
      <c r="J708" s="465"/>
      <c r="K708" s="435"/>
      <c r="L708" s="438"/>
      <c r="M708" s="438"/>
      <c r="N708" s="465"/>
      <c r="O708" s="438"/>
      <c r="P708" s="465"/>
      <c r="Q708" s="465"/>
      <c r="R708" s="465"/>
    </row>
    <row r="709" spans="1:18">
      <c r="A709" s="437"/>
      <c r="B709" s="438"/>
      <c r="C709" s="438"/>
      <c r="D709" s="438"/>
      <c r="E709" s="438"/>
      <c r="F709" s="465"/>
      <c r="G709" s="438"/>
      <c r="H709" s="438"/>
      <c r="I709" s="438"/>
      <c r="J709" s="465"/>
      <c r="K709" s="435"/>
      <c r="L709" s="438"/>
      <c r="M709" s="438"/>
      <c r="N709" s="465"/>
      <c r="O709" s="438"/>
      <c r="P709" s="465"/>
      <c r="Q709" s="465"/>
      <c r="R709" s="465"/>
    </row>
    <row r="710" spans="1:18">
      <c r="A710" s="437"/>
      <c r="B710" s="438"/>
      <c r="C710" s="438"/>
      <c r="D710" s="438"/>
      <c r="E710" s="438"/>
      <c r="F710" s="465"/>
      <c r="G710" s="438"/>
      <c r="H710" s="438"/>
      <c r="I710" s="438"/>
      <c r="J710" s="465"/>
      <c r="K710" s="435"/>
      <c r="L710" s="438"/>
      <c r="M710" s="438"/>
      <c r="N710" s="465"/>
      <c r="O710" s="438"/>
      <c r="P710" s="465"/>
      <c r="Q710" s="465"/>
      <c r="R710" s="465"/>
    </row>
    <row r="711" spans="1:18">
      <c r="A711" s="437"/>
      <c r="B711" s="438"/>
      <c r="C711" s="438"/>
      <c r="D711" s="438"/>
      <c r="E711" s="438"/>
      <c r="F711" s="465"/>
      <c r="G711" s="438"/>
      <c r="H711" s="438"/>
      <c r="I711" s="438"/>
      <c r="J711" s="465"/>
      <c r="K711" s="435"/>
      <c r="L711" s="438"/>
      <c r="M711" s="438"/>
      <c r="N711" s="465"/>
      <c r="O711" s="438"/>
      <c r="P711" s="465"/>
      <c r="Q711" s="465"/>
      <c r="R711" s="465"/>
    </row>
    <row r="712" spans="1:18">
      <c r="A712" s="437"/>
      <c r="B712" s="438"/>
      <c r="C712" s="438"/>
      <c r="D712" s="438"/>
      <c r="E712" s="438"/>
      <c r="F712" s="465"/>
      <c r="G712" s="438"/>
      <c r="H712" s="438"/>
      <c r="I712" s="438"/>
      <c r="J712" s="465"/>
      <c r="K712" s="435"/>
      <c r="L712" s="438"/>
      <c r="M712" s="438"/>
      <c r="N712" s="465"/>
      <c r="O712" s="438"/>
      <c r="P712" s="465"/>
      <c r="Q712" s="465"/>
      <c r="R712" s="465"/>
    </row>
    <row r="713" spans="1:18">
      <c r="A713" s="437"/>
      <c r="B713" s="438"/>
      <c r="C713" s="438"/>
      <c r="D713" s="438"/>
      <c r="E713" s="438"/>
      <c r="F713" s="465"/>
      <c r="G713" s="438"/>
      <c r="H713" s="438"/>
      <c r="I713" s="438"/>
      <c r="J713" s="465"/>
      <c r="K713" s="435"/>
      <c r="L713" s="438"/>
      <c r="M713" s="438"/>
      <c r="N713" s="465"/>
      <c r="O713" s="438"/>
      <c r="P713" s="465"/>
      <c r="Q713" s="465"/>
      <c r="R713" s="465"/>
    </row>
    <row r="714" spans="1:18">
      <c r="A714" s="437"/>
      <c r="B714" s="438"/>
      <c r="C714" s="438"/>
      <c r="D714" s="438"/>
      <c r="E714" s="438"/>
      <c r="F714" s="465"/>
      <c r="G714" s="438"/>
      <c r="H714" s="438"/>
      <c r="I714" s="438"/>
      <c r="J714" s="465"/>
      <c r="K714" s="435"/>
      <c r="L714" s="438"/>
      <c r="M714" s="438"/>
      <c r="N714" s="465"/>
      <c r="O714" s="438"/>
      <c r="P714" s="465"/>
      <c r="Q714" s="465"/>
      <c r="R714" s="465"/>
    </row>
    <row r="715" spans="1:18">
      <c r="A715" s="437"/>
      <c r="B715" s="438"/>
      <c r="C715" s="438"/>
      <c r="D715" s="438"/>
      <c r="E715" s="438"/>
      <c r="F715" s="465"/>
      <c r="G715" s="438"/>
      <c r="H715" s="438"/>
      <c r="I715" s="438"/>
      <c r="J715" s="465"/>
      <c r="K715" s="435"/>
      <c r="L715" s="438"/>
      <c r="M715" s="438"/>
      <c r="N715" s="465"/>
      <c r="O715" s="438"/>
      <c r="P715" s="465"/>
      <c r="Q715" s="465"/>
      <c r="R715" s="465"/>
    </row>
    <row r="716" spans="1:18">
      <c r="A716" s="437"/>
      <c r="B716" s="438"/>
      <c r="C716" s="438"/>
      <c r="D716" s="438"/>
      <c r="E716" s="438"/>
      <c r="F716" s="465"/>
      <c r="G716" s="438"/>
      <c r="H716" s="438"/>
      <c r="I716" s="438"/>
      <c r="J716" s="465"/>
      <c r="K716" s="435"/>
      <c r="L716" s="438"/>
      <c r="M716" s="438"/>
      <c r="N716" s="465"/>
      <c r="O716" s="438"/>
      <c r="P716" s="465"/>
      <c r="Q716" s="465"/>
      <c r="R716" s="465"/>
    </row>
    <row r="717" spans="1:18">
      <c r="A717" s="437"/>
      <c r="B717" s="438"/>
      <c r="C717" s="438"/>
      <c r="D717" s="438"/>
      <c r="E717" s="438"/>
      <c r="F717" s="465"/>
      <c r="G717" s="438"/>
      <c r="H717" s="438"/>
      <c r="I717" s="438"/>
      <c r="J717" s="465"/>
      <c r="K717" s="435"/>
      <c r="L717" s="438"/>
      <c r="M717" s="438"/>
      <c r="N717" s="465"/>
      <c r="O717" s="438"/>
      <c r="P717" s="465"/>
      <c r="Q717" s="465"/>
      <c r="R717" s="465"/>
    </row>
    <row r="718" spans="1:18">
      <c r="A718" s="437"/>
      <c r="B718" s="438"/>
      <c r="C718" s="438"/>
      <c r="D718" s="438"/>
      <c r="E718" s="438"/>
      <c r="F718" s="465"/>
      <c r="G718" s="438"/>
      <c r="H718" s="438"/>
      <c r="I718" s="438"/>
      <c r="J718" s="465"/>
      <c r="K718" s="435"/>
      <c r="L718" s="438"/>
      <c r="M718" s="438"/>
      <c r="N718" s="465"/>
      <c r="O718" s="438"/>
      <c r="P718" s="465"/>
      <c r="Q718" s="465"/>
      <c r="R718" s="465"/>
    </row>
    <row r="719" spans="1:18">
      <c r="A719" s="437"/>
      <c r="B719" s="438"/>
      <c r="C719" s="438"/>
      <c r="D719" s="438"/>
      <c r="E719" s="438"/>
      <c r="F719" s="465"/>
      <c r="G719" s="438"/>
      <c r="H719" s="438"/>
      <c r="I719" s="438"/>
      <c r="J719" s="465"/>
      <c r="K719" s="435"/>
      <c r="L719" s="438"/>
      <c r="M719" s="438"/>
      <c r="N719" s="465"/>
      <c r="O719" s="438"/>
      <c r="P719" s="465"/>
      <c r="Q719" s="465"/>
      <c r="R719" s="465"/>
    </row>
    <row r="720" spans="1:18">
      <c r="A720" s="437"/>
      <c r="B720" s="438"/>
      <c r="C720" s="438"/>
      <c r="D720" s="438"/>
      <c r="E720" s="438"/>
      <c r="F720" s="465"/>
      <c r="G720" s="438"/>
      <c r="H720" s="438"/>
      <c r="I720" s="438"/>
      <c r="J720" s="465"/>
      <c r="K720" s="435"/>
      <c r="L720" s="438"/>
      <c r="M720" s="438"/>
      <c r="N720" s="465"/>
      <c r="O720" s="438"/>
      <c r="P720" s="465"/>
      <c r="Q720" s="465"/>
      <c r="R720" s="465"/>
    </row>
    <row r="721" spans="1:18">
      <c r="A721" s="437"/>
      <c r="B721" s="438"/>
      <c r="C721" s="438"/>
      <c r="D721" s="438"/>
      <c r="E721" s="438"/>
      <c r="F721" s="465"/>
      <c r="G721" s="438"/>
      <c r="H721" s="438"/>
      <c r="I721" s="438"/>
      <c r="J721" s="465"/>
      <c r="K721" s="435"/>
      <c r="L721" s="438"/>
      <c r="M721" s="438"/>
      <c r="N721" s="465"/>
      <c r="O721" s="438"/>
      <c r="P721" s="465"/>
      <c r="Q721" s="465"/>
      <c r="R721" s="465"/>
    </row>
    <row r="722" spans="1:18">
      <c r="A722" s="437"/>
      <c r="B722" s="438"/>
      <c r="C722" s="438"/>
      <c r="D722" s="438"/>
      <c r="E722" s="438"/>
      <c r="F722" s="465"/>
      <c r="G722" s="438"/>
      <c r="H722" s="438"/>
      <c r="I722" s="438"/>
      <c r="J722" s="465"/>
      <c r="K722" s="435"/>
      <c r="L722" s="438"/>
      <c r="M722" s="438"/>
      <c r="N722" s="465"/>
      <c r="O722" s="438"/>
      <c r="P722" s="465"/>
      <c r="Q722" s="465"/>
      <c r="R722" s="465"/>
    </row>
    <row r="723" spans="1:18">
      <c r="A723" s="437"/>
      <c r="B723" s="438"/>
      <c r="C723" s="438"/>
      <c r="D723" s="438"/>
      <c r="E723" s="438"/>
      <c r="F723" s="465"/>
      <c r="G723" s="438"/>
      <c r="H723" s="438"/>
      <c r="I723" s="438"/>
      <c r="J723" s="465"/>
      <c r="K723" s="435"/>
      <c r="L723" s="438"/>
      <c r="M723" s="438"/>
      <c r="N723" s="465"/>
      <c r="O723" s="438"/>
      <c r="P723" s="465"/>
      <c r="Q723" s="465"/>
      <c r="R723" s="465"/>
    </row>
    <row r="724" spans="1:18">
      <c r="A724" s="437"/>
      <c r="B724" s="438"/>
      <c r="C724" s="438"/>
      <c r="D724" s="438"/>
      <c r="E724" s="438"/>
      <c r="F724" s="465"/>
      <c r="G724" s="438"/>
      <c r="H724" s="438"/>
      <c r="I724" s="438"/>
      <c r="J724" s="465"/>
      <c r="K724" s="435"/>
      <c r="L724" s="438"/>
      <c r="M724" s="438"/>
      <c r="N724" s="465"/>
      <c r="O724" s="438"/>
      <c r="P724" s="465"/>
      <c r="Q724" s="465"/>
      <c r="R724" s="465"/>
    </row>
    <row r="725" spans="1:18">
      <c r="A725" s="437"/>
      <c r="B725" s="438"/>
      <c r="C725" s="438"/>
      <c r="D725" s="438"/>
      <c r="E725" s="438"/>
      <c r="F725" s="465"/>
      <c r="G725" s="438"/>
      <c r="H725" s="438"/>
      <c r="I725" s="438"/>
      <c r="J725" s="465"/>
      <c r="K725" s="435"/>
      <c r="L725" s="438"/>
      <c r="M725" s="438"/>
      <c r="N725" s="465"/>
      <c r="O725" s="438"/>
      <c r="P725" s="465"/>
      <c r="Q725" s="465"/>
      <c r="R725" s="465"/>
    </row>
    <row r="726" spans="1:18">
      <c r="A726" s="437"/>
      <c r="B726" s="438"/>
      <c r="C726" s="438"/>
      <c r="D726" s="438"/>
      <c r="E726" s="438"/>
      <c r="F726" s="465"/>
      <c r="G726" s="438"/>
      <c r="H726" s="438"/>
      <c r="I726" s="438"/>
      <c r="J726" s="465"/>
      <c r="K726" s="435"/>
      <c r="L726" s="438"/>
      <c r="M726" s="438"/>
      <c r="N726" s="465"/>
      <c r="O726" s="438"/>
      <c r="P726" s="465"/>
      <c r="Q726" s="465"/>
      <c r="R726" s="465"/>
    </row>
    <row r="727" spans="1:18">
      <c r="A727" s="437"/>
      <c r="B727" s="438"/>
      <c r="C727" s="438"/>
      <c r="D727" s="438"/>
      <c r="E727" s="438"/>
      <c r="F727" s="465"/>
      <c r="G727" s="438"/>
      <c r="H727" s="438"/>
      <c r="I727" s="438"/>
      <c r="J727" s="465"/>
      <c r="K727" s="435"/>
      <c r="L727" s="438"/>
      <c r="M727" s="438"/>
      <c r="N727" s="465"/>
      <c r="O727" s="438"/>
      <c r="P727" s="465"/>
      <c r="Q727" s="465"/>
      <c r="R727" s="465"/>
    </row>
    <row r="728" spans="1:18">
      <c r="A728" s="437"/>
      <c r="B728" s="438"/>
      <c r="C728" s="438"/>
      <c r="D728" s="438"/>
      <c r="E728" s="438"/>
      <c r="F728" s="465"/>
      <c r="G728" s="438"/>
      <c r="H728" s="438"/>
      <c r="I728" s="438"/>
      <c r="J728" s="465"/>
      <c r="K728" s="435"/>
      <c r="L728" s="438"/>
      <c r="M728" s="438"/>
      <c r="N728" s="465"/>
      <c r="O728" s="438"/>
      <c r="P728" s="465"/>
      <c r="Q728" s="465"/>
      <c r="R728" s="465"/>
    </row>
    <row r="729" spans="1:18">
      <c r="A729" s="437"/>
      <c r="B729" s="438"/>
      <c r="C729" s="438"/>
      <c r="D729" s="438"/>
      <c r="E729" s="438"/>
      <c r="F729" s="465"/>
      <c r="G729" s="438"/>
      <c r="H729" s="438"/>
      <c r="I729" s="438"/>
      <c r="J729" s="465"/>
      <c r="K729" s="435"/>
      <c r="L729" s="438"/>
      <c r="M729" s="438"/>
      <c r="N729" s="465"/>
      <c r="O729" s="438"/>
      <c r="P729" s="465"/>
      <c r="Q729" s="465"/>
      <c r="R729" s="465"/>
    </row>
    <row r="730" spans="1:18">
      <c r="A730" s="437"/>
      <c r="B730" s="438"/>
      <c r="C730" s="438"/>
      <c r="D730" s="438"/>
      <c r="E730" s="438"/>
      <c r="F730" s="465"/>
      <c r="G730" s="438"/>
      <c r="H730" s="438"/>
      <c r="I730" s="438"/>
      <c r="J730" s="465"/>
      <c r="K730" s="435"/>
      <c r="L730" s="438"/>
      <c r="M730" s="438"/>
      <c r="N730" s="465"/>
      <c r="O730" s="438"/>
      <c r="P730" s="465"/>
      <c r="Q730" s="465"/>
      <c r="R730" s="465"/>
    </row>
    <row r="731" spans="1:18">
      <c r="A731" s="437"/>
      <c r="B731" s="438"/>
      <c r="C731" s="438"/>
      <c r="D731" s="438"/>
      <c r="E731" s="438"/>
      <c r="F731" s="465"/>
      <c r="G731" s="438"/>
      <c r="H731" s="438"/>
      <c r="I731" s="438"/>
      <c r="J731" s="465"/>
      <c r="K731" s="435"/>
      <c r="L731" s="438"/>
      <c r="M731" s="438"/>
      <c r="N731" s="465"/>
      <c r="O731" s="438"/>
      <c r="P731" s="465"/>
      <c r="Q731" s="465"/>
      <c r="R731" s="465"/>
    </row>
    <row r="732" spans="1:18">
      <c r="A732" s="437"/>
      <c r="B732" s="438"/>
      <c r="C732" s="438"/>
      <c r="D732" s="438"/>
      <c r="E732" s="438"/>
      <c r="F732" s="465"/>
      <c r="G732" s="438"/>
      <c r="H732" s="438"/>
      <c r="I732" s="438"/>
      <c r="J732" s="465"/>
      <c r="K732" s="435"/>
      <c r="L732" s="438"/>
      <c r="M732" s="438"/>
      <c r="N732" s="465"/>
      <c r="O732" s="438"/>
      <c r="P732" s="465"/>
      <c r="Q732" s="465"/>
      <c r="R732" s="465"/>
    </row>
    <row r="733" spans="1:18">
      <c r="A733" s="437"/>
      <c r="B733" s="438"/>
      <c r="C733" s="438"/>
      <c r="D733" s="438"/>
      <c r="E733" s="438"/>
      <c r="F733" s="465"/>
      <c r="G733" s="438"/>
      <c r="H733" s="438"/>
      <c r="I733" s="438"/>
      <c r="J733" s="465"/>
      <c r="K733" s="435"/>
      <c r="L733" s="438"/>
      <c r="M733" s="438"/>
      <c r="N733" s="465"/>
      <c r="O733" s="438"/>
      <c r="P733" s="465"/>
      <c r="Q733" s="465"/>
      <c r="R733" s="465"/>
    </row>
    <row r="734" spans="1:18">
      <c r="A734" s="437"/>
      <c r="B734" s="438"/>
      <c r="C734" s="438"/>
      <c r="D734" s="438"/>
      <c r="E734" s="438"/>
      <c r="F734" s="465"/>
      <c r="G734" s="438"/>
      <c r="H734" s="438"/>
      <c r="I734" s="438"/>
      <c r="J734" s="465"/>
      <c r="K734" s="435"/>
      <c r="L734" s="438"/>
      <c r="M734" s="438"/>
      <c r="N734" s="465"/>
      <c r="O734" s="438"/>
      <c r="P734" s="465"/>
      <c r="Q734" s="465"/>
      <c r="R734" s="465"/>
    </row>
    <row r="735" spans="1:18">
      <c r="A735" s="437"/>
      <c r="B735" s="438"/>
      <c r="C735" s="438"/>
      <c r="D735" s="438"/>
      <c r="E735" s="438"/>
      <c r="F735" s="465"/>
      <c r="G735" s="438"/>
      <c r="H735" s="438"/>
      <c r="I735" s="438"/>
      <c r="J735" s="465"/>
      <c r="K735" s="435"/>
      <c r="L735" s="438"/>
      <c r="M735" s="438"/>
      <c r="N735" s="465"/>
      <c r="O735" s="438"/>
      <c r="P735" s="465"/>
      <c r="Q735" s="465"/>
      <c r="R735" s="465"/>
    </row>
    <row r="736" spans="1:18">
      <c r="A736" s="437"/>
      <c r="B736" s="438"/>
      <c r="C736" s="438"/>
      <c r="D736" s="438"/>
      <c r="E736" s="438"/>
      <c r="F736" s="465"/>
      <c r="G736" s="438"/>
      <c r="H736" s="438"/>
      <c r="I736" s="438"/>
      <c r="J736" s="465"/>
      <c r="K736" s="435"/>
      <c r="L736" s="438"/>
      <c r="M736" s="438"/>
      <c r="N736" s="465"/>
      <c r="O736" s="438"/>
      <c r="P736" s="465"/>
      <c r="Q736" s="465"/>
      <c r="R736" s="465"/>
    </row>
    <row r="737" spans="1:18">
      <c r="A737" s="437"/>
      <c r="B737" s="438"/>
      <c r="C737" s="438"/>
      <c r="D737" s="438"/>
      <c r="E737" s="438"/>
      <c r="F737" s="465"/>
      <c r="G737" s="438"/>
      <c r="H737" s="438"/>
      <c r="I737" s="438"/>
      <c r="J737" s="465"/>
      <c r="K737" s="435"/>
      <c r="L737" s="438"/>
      <c r="M737" s="438"/>
      <c r="N737" s="465"/>
      <c r="O737" s="438"/>
      <c r="P737" s="465"/>
      <c r="Q737" s="465"/>
      <c r="R737" s="465"/>
    </row>
    <row r="738" spans="1:18">
      <c r="A738" s="437"/>
      <c r="B738" s="438"/>
      <c r="C738" s="438"/>
      <c r="D738" s="438"/>
      <c r="E738" s="438"/>
      <c r="F738" s="465"/>
      <c r="G738" s="438"/>
      <c r="H738" s="438"/>
      <c r="I738" s="438"/>
      <c r="J738" s="465"/>
      <c r="K738" s="435"/>
      <c r="L738" s="438"/>
      <c r="M738" s="438"/>
      <c r="N738" s="465"/>
      <c r="O738" s="438"/>
      <c r="P738" s="465"/>
      <c r="Q738" s="465"/>
      <c r="R738" s="465"/>
    </row>
    <row r="739" spans="1:18">
      <c r="A739" s="437"/>
      <c r="B739" s="438"/>
      <c r="C739" s="438"/>
      <c r="D739" s="438"/>
      <c r="E739" s="438"/>
      <c r="F739" s="465"/>
      <c r="G739" s="438"/>
      <c r="H739" s="438"/>
      <c r="I739" s="438"/>
      <c r="J739" s="465"/>
      <c r="K739" s="435"/>
      <c r="L739" s="438"/>
      <c r="M739" s="438"/>
      <c r="N739" s="465"/>
      <c r="O739" s="438"/>
      <c r="P739" s="465"/>
      <c r="Q739" s="465"/>
      <c r="R739" s="465"/>
    </row>
    <row r="740" spans="1:18">
      <c r="A740" s="437"/>
      <c r="B740" s="438"/>
      <c r="C740" s="438"/>
      <c r="D740" s="438"/>
      <c r="E740" s="438"/>
      <c r="F740" s="465"/>
      <c r="G740" s="438"/>
      <c r="H740" s="438"/>
      <c r="I740" s="438"/>
      <c r="J740" s="465"/>
      <c r="K740" s="435"/>
      <c r="L740" s="438"/>
      <c r="M740" s="438"/>
      <c r="N740" s="465"/>
      <c r="O740" s="438"/>
      <c r="P740" s="465"/>
      <c r="Q740" s="465"/>
      <c r="R740" s="465"/>
    </row>
    <row r="741" spans="1:18">
      <c r="A741" s="437"/>
      <c r="B741" s="438"/>
      <c r="C741" s="438"/>
      <c r="D741" s="438"/>
      <c r="E741" s="438"/>
      <c r="F741" s="465"/>
      <c r="G741" s="438"/>
      <c r="H741" s="438"/>
      <c r="I741" s="438"/>
      <c r="J741" s="465"/>
      <c r="K741" s="435"/>
      <c r="L741" s="438"/>
      <c r="M741" s="438"/>
      <c r="N741" s="465"/>
      <c r="O741" s="438"/>
      <c r="P741" s="465"/>
      <c r="Q741" s="465"/>
      <c r="R741" s="465"/>
    </row>
    <row r="742" spans="1:18">
      <c r="A742" s="437"/>
      <c r="B742" s="438"/>
      <c r="C742" s="438"/>
      <c r="D742" s="438"/>
      <c r="E742" s="438"/>
      <c r="F742" s="465"/>
      <c r="G742" s="438"/>
      <c r="H742" s="438"/>
      <c r="I742" s="438"/>
      <c r="J742" s="465"/>
      <c r="K742" s="435"/>
      <c r="L742" s="438"/>
      <c r="M742" s="438"/>
      <c r="N742" s="465"/>
      <c r="O742" s="438"/>
      <c r="P742" s="465"/>
      <c r="Q742" s="465"/>
      <c r="R742" s="465"/>
    </row>
    <row r="743" spans="1:18">
      <c r="A743" s="437"/>
      <c r="B743" s="438"/>
      <c r="C743" s="438"/>
      <c r="D743" s="438"/>
      <c r="E743" s="438"/>
      <c r="F743" s="465"/>
      <c r="G743" s="438"/>
      <c r="H743" s="438"/>
      <c r="I743" s="438"/>
      <c r="J743" s="465"/>
      <c r="K743" s="435"/>
      <c r="L743" s="438"/>
      <c r="M743" s="438"/>
      <c r="N743" s="465"/>
      <c r="O743" s="438"/>
      <c r="P743" s="465"/>
      <c r="Q743" s="465"/>
      <c r="R743" s="465"/>
    </row>
    <row r="744" spans="1:18">
      <c r="A744" s="437"/>
      <c r="B744" s="438"/>
      <c r="C744" s="438"/>
      <c r="D744" s="438"/>
      <c r="E744" s="438"/>
      <c r="F744" s="465"/>
      <c r="G744" s="438"/>
      <c r="H744" s="438"/>
      <c r="I744" s="438"/>
      <c r="J744" s="465"/>
      <c r="K744" s="435"/>
      <c r="L744" s="438"/>
      <c r="M744" s="438"/>
      <c r="N744" s="465"/>
      <c r="O744" s="438"/>
      <c r="P744" s="465"/>
      <c r="Q744" s="465"/>
      <c r="R744" s="465"/>
    </row>
    <row r="745" spans="1:18">
      <c r="A745" s="437"/>
      <c r="B745" s="438"/>
      <c r="C745" s="438"/>
      <c r="D745" s="438"/>
      <c r="E745" s="438"/>
      <c r="F745" s="465"/>
      <c r="G745" s="438"/>
      <c r="H745" s="438"/>
      <c r="I745" s="438"/>
      <c r="J745" s="465"/>
      <c r="K745" s="435"/>
      <c r="L745" s="438"/>
      <c r="M745" s="438"/>
      <c r="N745" s="465"/>
      <c r="O745" s="438"/>
      <c r="P745" s="465"/>
      <c r="Q745" s="465"/>
      <c r="R745" s="465"/>
    </row>
    <row r="746" spans="1:18">
      <c r="A746" s="437"/>
      <c r="B746" s="438"/>
      <c r="C746" s="438"/>
      <c r="D746" s="438"/>
      <c r="E746" s="438"/>
      <c r="F746" s="465"/>
      <c r="G746" s="438"/>
      <c r="H746" s="438"/>
      <c r="I746" s="438"/>
      <c r="J746" s="465"/>
      <c r="K746" s="435"/>
      <c r="L746" s="438"/>
      <c r="M746" s="438"/>
      <c r="N746" s="465"/>
      <c r="O746" s="438"/>
      <c r="P746" s="465"/>
      <c r="Q746" s="465"/>
      <c r="R746" s="465"/>
    </row>
    <row r="747" spans="1:18">
      <c r="A747" s="437"/>
      <c r="B747" s="438"/>
      <c r="C747" s="438"/>
      <c r="D747" s="438"/>
      <c r="E747" s="438"/>
      <c r="F747" s="465"/>
      <c r="G747" s="438"/>
      <c r="H747" s="438"/>
      <c r="I747" s="438"/>
      <c r="J747" s="465"/>
      <c r="K747" s="435"/>
      <c r="L747" s="438"/>
      <c r="M747" s="438"/>
      <c r="N747" s="465"/>
      <c r="O747" s="438"/>
      <c r="P747" s="465"/>
      <c r="Q747" s="465"/>
      <c r="R747" s="465"/>
    </row>
    <row r="748" spans="1:18">
      <c r="A748" s="437"/>
      <c r="B748" s="438"/>
      <c r="C748" s="438"/>
      <c r="D748" s="438"/>
      <c r="E748" s="438"/>
      <c r="F748" s="465"/>
      <c r="G748" s="438"/>
      <c r="H748" s="438"/>
      <c r="I748" s="438"/>
      <c r="J748" s="465"/>
      <c r="K748" s="435"/>
      <c r="L748" s="438"/>
      <c r="M748" s="438"/>
      <c r="N748" s="465"/>
      <c r="O748" s="438"/>
      <c r="P748" s="465"/>
      <c r="Q748" s="465"/>
      <c r="R748" s="465"/>
    </row>
    <row r="749" spans="1:18">
      <c r="A749" s="437"/>
      <c r="B749" s="438"/>
      <c r="C749" s="438"/>
      <c r="D749" s="438"/>
      <c r="E749" s="438"/>
      <c r="F749" s="465"/>
      <c r="G749" s="438"/>
      <c r="H749" s="438"/>
      <c r="I749" s="438"/>
      <c r="J749" s="465"/>
      <c r="K749" s="435"/>
      <c r="L749" s="438"/>
      <c r="M749" s="438"/>
      <c r="N749" s="465"/>
      <c r="O749" s="438"/>
      <c r="P749" s="465"/>
      <c r="Q749" s="465"/>
      <c r="R749" s="465"/>
    </row>
    <row r="750" spans="1:18">
      <c r="A750" s="437"/>
      <c r="B750" s="438"/>
      <c r="C750" s="438"/>
      <c r="D750" s="438"/>
      <c r="E750" s="438"/>
      <c r="F750" s="465"/>
      <c r="G750" s="438"/>
      <c r="H750" s="438"/>
      <c r="I750" s="438"/>
      <c r="J750" s="465"/>
      <c r="K750" s="435"/>
      <c r="L750" s="438"/>
      <c r="M750" s="438"/>
      <c r="N750" s="465"/>
      <c r="O750" s="438"/>
      <c r="P750" s="465"/>
      <c r="Q750" s="465"/>
      <c r="R750" s="465"/>
    </row>
    <row r="751" spans="1:18">
      <c r="A751" s="437"/>
      <c r="B751" s="438"/>
      <c r="C751" s="438"/>
      <c r="D751" s="438"/>
      <c r="E751" s="438"/>
      <c r="F751" s="465"/>
      <c r="G751" s="438"/>
      <c r="H751" s="438"/>
      <c r="I751" s="438"/>
      <c r="J751" s="465"/>
      <c r="K751" s="435"/>
      <c r="L751" s="438"/>
      <c r="M751" s="438"/>
      <c r="N751" s="465"/>
      <c r="O751" s="438"/>
      <c r="P751" s="465"/>
      <c r="Q751" s="465"/>
      <c r="R751" s="465"/>
    </row>
    <row r="752" spans="1:18">
      <c r="A752" s="437"/>
      <c r="B752" s="438"/>
      <c r="C752" s="438"/>
      <c r="D752" s="438"/>
      <c r="E752" s="438"/>
      <c r="F752" s="465"/>
      <c r="G752" s="438"/>
      <c r="H752" s="438"/>
      <c r="I752" s="438"/>
      <c r="J752" s="465"/>
      <c r="K752" s="435"/>
      <c r="L752" s="438"/>
      <c r="M752" s="438"/>
      <c r="N752" s="465"/>
      <c r="O752" s="438"/>
      <c r="P752" s="465"/>
      <c r="Q752" s="465"/>
      <c r="R752" s="465"/>
    </row>
    <row r="753" spans="1:18">
      <c r="A753" s="437"/>
      <c r="B753" s="438"/>
      <c r="C753" s="438"/>
      <c r="D753" s="438"/>
      <c r="E753" s="438"/>
      <c r="F753" s="465"/>
      <c r="G753" s="438"/>
      <c r="H753" s="438"/>
      <c r="I753" s="438"/>
      <c r="J753" s="465"/>
      <c r="K753" s="435"/>
      <c r="L753" s="438"/>
      <c r="M753" s="438"/>
      <c r="N753" s="465"/>
      <c r="O753" s="438"/>
      <c r="P753" s="465"/>
      <c r="Q753" s="465"/>
      <c r="R753" s="465"/>
    </row>
    <row r="754" spans="1:18">
      <c r="A754" s="437"/>
      <c r="B754" s="438"/>
      <c r="C754" s="438"/>
      <c r="D754" s="438"/>
      <c r="E754" s="438"/>
      <c r="F754" s="465"/>
      <c r="G754" s="438"/>
      <c r="H754" s="438"/>
      <c r="I754" s="438"/>
      <c r="J754" s="465"/>
      <c r="K754" s="435"/>
      <c r="L754" s="438"/>
      <c r="M754" s="438"/>
      <c r="N754" s="465"/>
      <c r="O754" s="438"/>
      <c r="P754" s="465"/>
      <c r="Q754" s="465"/>
      <c r="R754" s="465"/>
    </row>
    <row r="755" spans="1:18">
      <c r="A755" s="437"/>
      <c r="B755" s="438"/>
      <c r="C755" s="438"/>
      <c r="D755" s="438"/>
      <c r="E755" s="438"/>
      <c r="F755" s="465"/>
      <c r="G755" s="438"/>
      <c r="H755" s="438"/>
      <c r="I755" s="438"/>
      <c r="J755" s="465"/>
      <c r="K755" s="435"/>
      <c r="L755" s="438"/>
      <c r="M755" s="438"/>
      <c r="N755" s="465"/>
      <c r="O755" s="438"/>
      <c r="P755" s="465"/>
      <c r="Q755" s="465"/>
      <c r="R755" s="465"/>
    </row>
    <row r="756" spans="1:18">
      <c r="A756" s="437"/>
      <c r="B756" s="438"/>
      <c r="C756" s="438"/>
      <c r="D756" s="438"/>
      <c r="E756" s="438"/>
      <c r="F756" s="465"/>
      <c r="G756" s="438"/>
      <c r="H756" s="438"/>
      <c r="I756" s="438"/>
      <c r="J756" s="465"/>
      <c r="K756" s="435"/>
      <c r="L756" s="438"/>
      <c r="M756" s="438"/>
      <c r="N756" s="465"/>
      <c r="O756" s="438"/>
      <c r="P756" s="465"/>
      <c r="Q756" s="465"/>
      <c r="R756" s="465"/>
    </row>
    <row r="757" spans="1:18">
      <c r="A757" s="437"/>
      <c r="B757" s="438"/>
      <c r="C757" s="438"/>
      <c r="D757" s="438"/>
      <c r="E757" s="438"/>
      <c r="F757" s="465"/>
      <c r="G757" s="438"/>
      <c r="H757" s="438"/>
      <c r="I757" s="438"/>
      <c r="J757" s="465"/>
      <c r="K757" s="435"/>
      <c r="L757" s="438"/>
      <c r="M757" s="438"/>
      <c r="N757" s="465"/>
      <c r="O757" s="438"/>
      <c r="P757" s="465"/>
      <c r="Q757" s="465"/>
      <c r="R757" s="465"/>
    </row>
    <row r="758" spans="1:18">
      <c r="A758" s="437"/>
      <c r="B758" s="438"/>
      <c r="C758" s="438"/>
      <c r="D758" s="438"/>
      <c r="E758" s="438"/>
      <c r="F758" s="465"/>
      <c r="G758" s="438"/>
      <c r="H758" s="438"/>
      <c r="I758" s="438"/>
      <c r="J758" s="465"/>
      <c r="K758" s="435"/>
      <c r="L758" s="438"/>
      <c r="M758" s="438"/>
      <c r="N758" s="465"/>
      <c r="O758" s="438"/>
      <c r="P758" s="465"/>
      <c r="Q758" s="465"/>
      <c r="R758" s="465"/>
    </row>
    <row r="759" spans="1:18">
      <c r="A759" s="437"/>
      <c r="B759" s="438"/>
      <c r="C759" s="438"/>
      <c r="D759" s="438"/>
      <c r="E759" s="438"/>
      <c r="F759" s="465"/>
      <c r="G759" s="438"/>
      <c r="H759" s="438"/>
      <c r="I759" s="438"/>
      <c r="J759" s="465"/>
      <c r="K759" s="435"/>
      <c r="L759" s="438"/>
      <c r="M759" s="438"/>
      <c r="N759" s="465"/>
      <c r="O759" s="438"/>
      <c r="P759" s="465"/>
      <c r="Q759" s="465"/>
      <c r="R759" s="465"/>
    </row>
    <row r="760" spans="1:18">
      <c r="A760" s="437"/>
      <c r="B760" s="438"/>
      <c r="C760" s="438"/>
      <c r="D760" s="438"/>
      <c r="E760" s="438"/>
      <c r="F760" s="465"/>
      <c r="G760" s="438"/>
      <c r="H760" s="438"/>
      <c r="I760" s="438"/>
      <c r="J760" s="465"/>
      <c r="K760" s="435"/>
      <c r="L760" s="438"/>
      <c r="M760" s="438"/>
      <c r="N760" s="465"/>
      <c r="O760" s="438"/>
      <c r="P760" s="465"/>
      <c r="Q760" s="465"/>
      <c r="R760" s="465"/>
    </row>
    <row r="761" spans="1:18">
      <c r="A761" s="437"/>
      <c r="B761" s="438"/>
      <c r="C761" s="438"/>
      <c r="D761" s="438"/>
      <c r="E761" s="438"/>
      <c r="F761" s="465"/>
      <c r="G761" s="438"/>
      <c r="H761" s="438"/>
      <c r="I761" s="438"/>
      <c r="J761" s="465"/>
      <c r="K761" s="435"/>
      <c r="L761" s="438"/>
      <c r="M761" s="438"/>
      <c r="N761" s="465"/>
      <c r="O761" s="438"/>
      <c r="P761" s="465"/>
      <c r="Q761" s="465"/>
      <c r="R761" s="465"/>
    </row>
    <row r="762" spans="1:18">
      <c r="A762" s="437"/>
      <c r="B762" s="438"/>
      <c r="C762" s="438"/>
      <c r="D762" s="438"/>
      <c r="E762" s="438"/>
      <c r="F762" s="465"/>
      <c r="G762" s="438"/>
      <c r="H762" s="438"/>
      <c r="I762" s="438"/>
      <c r="J762" s="465"/>
      <c r="K762" s="435"/>
      <c r="L762" s="438"/>
      <c r="M762" s="438"/>
      <c r="N762" s="465"/>
      <c r="O762" s="438"/>
      <c r="P762" s="465"/>
      <c r="Q762" s="465"/>
      <c r="R762" s="465"/>
    </row>
    <row r="763" spans="1:18">
      <c r="A763" s="437"/>
      <c r="B763" s="438"/>
      <c r="C763" s="438"/>
      <c r="D763" s="438"/>
      <c r="E763" s="438"/>
      <c r="F763" s="465"/>
      <c r="G763" s="438"/>
      <c r="H763" s="438"/>
      <c r="I763" s="438"/>
      <c r="J763" s="465"/>
      <c r="K763" s="435"/>
      <c r="L763" s="438"/>
      <c r="M763" s="438"/>
      <c r="N763" s="465"/>
      <c r="O763" s="438"/>
      <c r="P763" s="465"/>
      <c r="Q763" s="465"/>
      <c r="R763" s="465"/>
    </row>
    <row r="764" spans="1:18">
      <c r="A764" s="437"/>
      <c r="B764" s="438"/>
      <c r="C764" s="438"/>
      <c r="D764" s="438"/>
      <c r="E764" s="438"/>
      <c r="F764" s="465"/>
      <c r="G764" s="438"/>
      <c r="H764" s="438"/>
      <c r="I764" s="438"/>
      <c r="J764" s="465"/>
      <c r="K764" s="435"/>
      <c r="L764" s="438"/>
      <c r="M764" s="438"/>
      <c r="N764" s="465"/>
      <c r="O764" s="438"/>
      <c r="P764" s="465"/>
      <c r="Q764" s="465"/>
      <c r="R764" s="465"/>
    </row>
    <row r="765" spans="1:18">
      <c r="A765" s="437"/>
      <c r="B765" s="438"/>
      <c r="C765" s="438"/>
      <c r="D765" s="438"/>
      <c r="E765" s="438"/>
      <c r="F765" s="465"/>
      <c r="G765" s="438"/>
      <c r="H765" s="438"/>
      <c r="I765" s="438"/>
      <c r="J765" s="465"/>
      <c r="K765" s="435"/>
      <c r="L765" s="438"/>
      <c r="M765" s="438"/>
      <c r="N765" s="465"/>
      <c r="O765" s="438"/>
      <c r="P765" s="465"/>
      <c r="Q765" s="465"/>
      <c r="R765" s="465"/>
    </row>
    <row r="766" spans="1:18">
      <c r="A766" s="437"/>
      <c r="B766" s="438"/>
      <c r="C766" s="438"/>
      <c r="D766" s="438"/>
      <c r="E766" s="438"/>
      <c r="F766" s="465"/>
      <c r="G766" s="438"/>
      <c r="H766" s="438"/>
      <c r="I766" s="438"/>
      <c r="J766" s="465"/>
      <c r="K766" s="435"/>
      <c r="L766" s="438"/>
      <c r="M766" s="438"/>
      <c r="N766" s="465"/>
      <c r="O766" s="438"/>
      <c r="P766" s="465"/>
      <c r="Q766" s="465"/>
      <c r="R766" s="465"/>
    </row>
    <row r="767" spans="1:18">
      <c r="A767" s="437"/>
      <c r="B767" s="438"/>
      <c r="C767" s="438"/>
      <c r="D767" s="438"/>
      <c r="E767" s="438"/>
      <c r="F767" s="465"/>
      <c r="G767" s="438"/>
      <c r="H767" s="438"/>
      <c r="I767" s="438"/>
      <c r="J767" s="465"/>
      <c r="K767" s="435"/>
      <c r="L767" s="438"/>
      <c r="M767" s="438"/>
      <c r="N767" s="465"/>
      <c r="O767" s="438"/>
      <c r="P767" s="465"/>
      <c r="Q767" s="465"/>
      <c r="R767" s="465"/>
    </row>
    <row r="768" spans="1:18">
      <c r="A768" s="437"/>
      <c r="B768" s="438"/>
      <c r="C768" s="438"/>
      <c r="D768" s="438"/>
      <c r="E768" s="438"/>
      <c r="F768" s="465"/>
      <c r="G768" s="438"/>
      <c r="H768" s="438"/>
      <c r="I768" s="438"/>
      <c r="J768" s="465"/>
      <c r="K768" s="435"/>
      <c r="L768" s="438"/>
      <c r="M768" s="438"/>
      <c r="N768" s="465"/>
      <c r="O768" s="438"/>
      <c r="P768" s="465"/>
      <c r="Q768" s="465"/>
      <c r="R768" s="465"/>
    </row>
    <row r="769" spans="1:18">
      <c r="A769" s="437"/>
      <c r="B769" s="438"/>
      <c r="C769" s="438"/>
      <c r="D769" s="438"/>
      <c r="E769" s="438"/>
      <c r="F769" s="465"/>
      <c r="G769" s="438"/>
      <c r="H769" s="438"/>
      <c r="I769" s="438"/>
      <c r="J769" s="465"/>
      <c r="K769" s="435"/>
      <c r="L769" s="438"/>
      <c r="M769" s="438"/>
      <c r="N769" s="465"/>
      <c r="O769" s="438"/>
      <c r="P769" s="465"/>
      <c r="Q769" s="465"/>
      <c r="R769" s="465"/>
    </row>
    <row r="770" spans="1:18">
      <c r="A770" s="437"/>
      <c r="B770" s="438"/>
      <c r="C770" s="438"/>
      <c r="D770" s="438"/>
      <c r="E770" s="438"/>
      <c r="F770" s="465"/>
      <c r="G770" s="438"/>
      <c r="H770" s="438"/>
      <c r="I770" s="438"/>
      <c r="J770" s="465"/>
      <c r="K770" s="435"/>
      <c r="L770" s="438"/>
      <c r="M770" s="438"/>
      <c r="N770" s="465"/>
      <c r="O770" s="438"/>
      <c r="P770" s="465"/>
      <c r="Q770" s="465"/>
      <c r="R770" s="465"/>
    </row>
    <row r="771" spans="1:18">
      <c r="A771" s="437"/>
      <c r="B771" s="438"/>
      <c r="C771" s="438"/>
      <c r="D771" s="438"/>
      <c r="E771" s="438"/>
      <c r="F771" s="465"/>
      <c r="G771" s="438"/>
      <c r="H771" s="438"/>
      <c r="I771" s="438"/>
      <c r="J771" s="465"/>
      <c r="K771" s="435"/>
      <c r="L771" s="438"/>
      <c r="M771" s="438"/>
      <c r="N771" s="465"/>
      <c r="O771" s="438"/>
      <c r="P771" s="465"/>
      <c r="Q771" s="465"/>
      <c r="R771" s="465"/>
    </row>
    <row r="772" spans="1:18">
      <c r="A772" s="437"/>
      <c r="B772" s="438"/>
      <c r="C772" s="438"/>
      <c r="D772" s="438"/>
      <c r="E772" s="438"/>
      <c r="F772" s="465"/>
      <c r="G772" s="438"/>
      <c r="H772" s="438"/>
      <c r="I772" s="438"/>
      <c r="J772" s="465"/>
      <c r="K772" s="435"/>
      <c r="L772" s="438"/>
      <c r="M772" s="438"/>
      <c r="N772" s="465"/>
      <c r="O772" s="438"/>
      <c r="P772" s="465"/>
      <c r="Q772" s="465"/>
      <c r="R772" s="465"/>
    </row>
    <row r="773" spans="1:18">
      <c r="A773" s="437"/>
      <c r="B773" s="438"/>
      <c r="C773" s="438"/>
      <c r="D773" s="438"/>
      <c r="E773" s="438"/>
      <c r="F773" s="465"/>
      <c r="G773" s="438"/>
      <c r="H773" s="438"/>
      <c r="I773" s="438"/>
      <c r="J773" s="465"/>
      <c r="K773" s="435"/>
      <c r="L773" s="438"/>
      <c r="M773" s="438"/>
      <c r="N773" s="465"/>
      <c r="O773" s="438"/>
      <c r="P773" s="465"/>
      <c r="Q773" s="465"/>
      <c r="R773" s="465"/>
    </row>
    <row r="774" spans="1:18">
      <c r="A774" s="437"/>
      <c r="B774" s="438"/>
      <c r="C774" s="438"/>
      <c r="D774" s="438"/>
      <c r="E774" s="438"/>
      <c r="F774" s="465"/>
      <c r="G774" s="438"/>
      <c r="H774" s="438"/>
      <c r="I774" s="438"/>
      <c r="J774" s="465"/>
      <c r="K774" s="435"/>
      <c r="L774" s="438"/>
      <c r="M774" s="438"/>
      <c r="N774" s="465"/>
      <c r="O774" s="438"/>
      <c r="P774" s="465"/>
      <c r="Q774" s="465"/>
      <c r="R774" s="465"/>
    </row>
    <row r="775" spans="1:18">
      <c r="A775" s="437"/>
      <c r="B775" s="438"/>
      <c r="C775" s="438"/>
      <c r="D775" s="438"/>
      <c r="E775" s="438"/>
      <c r="F775" s="465"/>
      <c r="G775" s="438"/>
      <c r="H775" s="438"/>
      <c r="I775" s="438"/>
      <c r="J775" s="465"/>
      <c r="K775" s="435"/>
      <c r="L775" s="438"/>
      <c r="M775" s="438"/>
      <c r="N775" s="465"/>
      <c r="O775" s="438"/>
      <c r="P775" s="465"/>
      <c r="Q775" s="465"/>
      <c r="R775" s="465"/>
    </row>
    <row r="776" spans="1:18">
      <c r="A776" s="437"/>
      <c r="B776" s="438"/>
      <c r="C776" s="438"/>
      <c r="D776" s="438"/>
      <c r="E776" s="438"/>
      <c r="F776" s="465"/>
      <c r="G776" s="438"/>
      <c r="H776" s="438"/>
      <c r="I776" s="438"/>
      <c r="J776" s="465"/>
      <c r="K776" s="435"/>
      <c r="L776" s="438"/>
      <c r="M776" s="438"/>
      <c r="N776" s="465"/>
      <c r="O776" s="438"/>
      <c r="P776" s="465"/>
      <c r="Q776" s="465"/>
      <c r="R776" s="465"/>
    </row>
    <row r="777" spans="1:18">
      <c r="A777" s="437"/>
      <c r="B777" s="438"/>
      <c r="C777" s="438"/>
      <c r="D777" s="438"/>
      <c r="E777" s="438"/>
      <c r="F777" s="465"/>
      <c r="G777" s="438"/>
      <c r="H777" s="438"/>
      <c r="I777" s="438"/>
      <c r="J777" s="465"/>
      <c r="K777" s="435"/>
      <c r="L777" s="438"/>
      <c r="M777" s="438"/>
      <c r="N777" s="465"/>
      <c r="O777" s="438"/>
      <c r="P777" s="465"/>
      <c r="Q777" s="465"/>
      <c r="R777" s="465"/>
    </row>
    <row r="778" spans="1:18">
      <c r="A778" s="437"/>
      <c r="B778" s="438"/>
      <c r="C778" s="438"/>
      <c r="D778" s="438"/>
      <c r="E778" s="438"/>
      <c r="F778" s="465"/>
      <c r="G778" s="438"/>
      <c r="H778" s="438"/>
      <c r="I778" s="438"/>
      <c r="J778" s="465"/>
      <c r="K778" s="435"/>
      <c r="L778" s="438"/>
      <c r="M778" s="438"/>
      <c r="N778" s="465"/>
      <c r="O778" s="438"/>
      <c r="P778" s="465"/>
      <c r="Q778" s="465"/>
      <c r="R778" s="465"/>
    </row>
    <row r="779" spans="1:18">
      <c r="A779" s="437"/>
      <c r="B779" s="438"/>
      <c r="C779" s="438"/>
      <c r="D779" s="438"/>
      <c r="E779" s="438"/>
      <c r="F779" s="465"/>
      <c r="G779" s="438"/>
      <c r="H779" s="438"/>
      <c r="I779" s="438"/>
      <c r="J779" s="465"/>
      <c r="K779" s="435"/>
      <c r="L779" s="438"/>
      <c r="M779" s="438"/>
      <c r="N779" s="465"/>
      <c r="O779" s="438"/>
      <c r="P779" s="465"/>
      <c r="Q779" s="465"/>
      <c r="R779" s="465"/>
    </row>
    <row r="780" spans="1:18">
      <c r="A780" s="437"/>
      <c r="B780" s="438"/>
      <c r="C780" s="438"/>
      <c r="D780" s="438"/>
      <c r="E780" s="438"/>
      <c r="F780" s="465"/>
      <c r="G780" s="438"/>
      <c r="H780" s="438"/>
      <c r="I780" s="438"/>
      <c r="J780" s="465"/>
      <c r="K780" s="435"/>
      <c r="L780" s="438"/>
      <c r="M780" s="438"/>
      <c r="N780" s="465"/>
      <c r="O780" s="438"/>
      <c r="P780" s="465"/>
      <c r="Q780" s="465"/>
      <c r="R780" s="465"/>
    </row>
    <row r="781" spans="1:18">
      <c r="A781" s="437"/>
      <c r="B781" s="438"/>
      <c r="C781" s="438"/>
      <c r="D781" s="438"/>
      <c r="E781" s="438"/>
      <c r="F781" s="465"/>
      <c r="G781" s="438"/>
      <c r="H781" s="438"/>
      <c r="I781" s="438"/>
      <c r="J781" s="465"/>
      <c r="K781" s="435"/>
      <c r="L781" s="438"/>
      <c r="M781" s="438"/>
      <c r="N781" s="465"/>
      <c r="O781" s="438"/>
      <c r="P781" s="465"/>
      <c r="Q781" s="465"/>
      <c r="R781" s="465"/>
    </row>
    <row r="782" spans="1:18">
      <c r="A782" s="437"/>
      <c r="B782" s="438"/>
      <c r="C782" s="438"/>
      <c r="D782" s="438"/>
      <c r="E782" s="438"/>
      <c r="F782" s="465"/>
      <c r="G782" s="438"/>
      <c r="H782" s="438"/>
      <c r="I782" s="438"/>
      <c r="J782" s="465"/>
      <c r="K782" s="435"/>
      <c r="L782" s="438"/>
      <c r="M782" s="438"/>
      <c r="N782" s="465"/>
      <c r="O782" s="438"/>
      <c r="P782" s="465"/>
      <c r="Q782" s="465"/>
      <c r="R782" s="465"/>
    </row>
    <row r="783" spans="1:18">
      <c r="A783" s="437"/>
      <c r="B783" s="438"/>
      <c r="C783" s="438"/>
      <c r="D783" s="438"/>
      <c r="E783" s="438"/>
      <c r="F783" s="465"/>
      <c r="G783" s="438"/>
      <c r="H783" s="438"/>
      <c r="I783" s="438"/>
      <c r="J783" s="465"/>
      <c r="K783" s="435"/>
      <c r="L783" s="438"/>
      <c r="M783" s="438"/>
      <c r="N783" s="465"/>
      <c r="O783" s="438"/>
      <c r="P783" s="465"/>
      <c r="Q783" s="465"/>
      <c r="R783" s="465"/>
    </row>
    <row r="784" spans="1:18">
      <c r="A784" s="437"/>
      <c r="B784" s="438"/>
      <c r="C784" s="438"/>
      <c r="D784" s="438"/>
      <c r="E784" s="438"/>
      <c r="F784" s="465"/>
      <c r="G784" s="438"/>
      <c r="H784" s="438"/>
      <c r="I784" s="438"/>
      <c r="J784" s="465"/>
      <c r="K784" s="435"/>
      <c r="L784" s="438"/>
      <c r="M784" s="438"/>
      <c r="N784" s="465"/>
      <c r="O784" s="438"/>
      <c r="P784" s="465"/>
      <c r="Q784" s="465"/>
      <c r="R784" s="465"/>
    </row>
    <row r="785" spans="1:18">
      <c r="A785" s="437"/>
      <c r="B785" s="438"/>
      <c r="C785" s="438"/>
      <c r="D785" s="438"/>
      <c r="E785" s="438"/>
      <c r="F785" s="465"/>
      <c r="G785" s="438"/>
      <c r="H785" s="438"/>
      <c r="I785" s="438"/>
      <c r="J785" s="465"/>
      <c r="K785" s="435"/>
      <c r="L785" s="438"/>
      <c r="M785" s="438"/>
      <c r="N785" s="465"/>
      <c r="O785" s="438"/>
      <c r="P785" s="465"/>
      <c r="Q785" s="465"/>
      <c r="R785" s="465"/>
    </row>
    <row r="786" spans="1:18">
      <c r="A786" s="437"/>
      <c r="B786" s="438"/>
      <c r="C786" s="438"/>
      <c r="D786" s="438"/>
      <c r="E786" s="438"/>
      <c r="F786" s="465"/>
      <c r="G786" s="438"/>
      <c r="H786" s="438"/>
      <c r="I786" s="438"/>
      <c r="J786" s="465"/>
      <c r="K786" s="435"/>
      <c r="L786" s="438"/>
      <c r="M786" s="438"/>
      <c r="N786" s="465"/>
      <c r="O786" s="438"/>
      <c r="P786" s="465"/>
      <c r="Q786" s="465"/>
      <c r="R786" s="465"/>
    </row>
    <row r="787" spans="1:18">
      <c r="A787" s="437"/>
      <c r="B787" s="438"/>
      <c r="C787" s="438"/>
      <c r="D787" s="438"/>
      <c r="E787" s="438"/>
      <c r="F787" s="465"/>
      <c r="G787" s="438"/>
      <c r="H787" s="438"/>
      <c r="I787" s="438"/>
      <c r="J787" s="465"/>
      <c r="K787" s="435"/>
      <c r="L787" s="438"/>
      <c r="M787" s="438"/>
      <c r="N787" s="465"/>
      <c r="O787" s="438"/>
      <c r="P787" s="465"/>
      <c r="Q787" s="465"/>
      <c r="R787" s="465"/>
    </row>
    <row r="788" spans="1:18">
      <c r="A788" s="437"/>
      <c r="B788" s="438"/>
      <c r="C788" s="438"/>
      <c r="D788" s="438"/>
      <c r="E788" s="438"/>
      <c r="F788" s="465"/>
      <c r="G788" s="438"/>
      <c r="H788" s="438"/>
      <c r="I788" s="438"/>
      <c r="J788" s="465"/>
      <c r="K788" s="435"/>
      <c r="L788" s="438"/>
      <c r="M788" s="438"/>
      <c r="N788" s="465"/>
      <c r="O788" s="438"/>
      <c r="P788" s="465"/>
      <c r="Q788" s="465"/>
      <c r="R788" s="465"/>
    </row>
    <row r="789" spans="1:18">
      <c r="A789" s="437"/>
      <c r="B789" s="438"/>
      <c r="C789" s="438"/>
      <c r="D789" s="438"/>
      <c r="E789" s="438"/>
      <c r="F789" s="465"/>
      <c r="G789" s="438"/>
      <c r="H789" s="438"/>
      <c r="I789" s="438"/>
      <c r="J789" s="465"/>
      <c r="K789" s="435"/>
      <c r="L789" s="438"/>
      <c r="M789" s="438"/>
      <c r="N789" s="465"/>
      <c r="O789" s="438"/>
      <c r="P789" s="465"/>
      <c r="Q789" s="465"/>
      <c r="R789" s="465"/>
    </row>
    <row r="790" spans="1:18">
      <c r="A790" s="437"/>
      <c r="B790" s="438"/>
      <c r="C790" s="438"/>
      <c r="D790" s="438"/>
      <c r="E790" s="438"/>
      <c r="F790" s="465"/>
      <c r="G790" s="438"/>
      <c r="H790" s="438"/>
      <c r="I790" s="438"/>
      <c r="J790" s="465"/>
      <c r="K790" s="435"/>
      <c r="L790" s="438"/>
      <c r="M790" s="438"/>
      <c r="N790" s="465"/>
      <c r="O790" s="438"/>
      <c r="P790" s="465"/>
      <c r="Q790" s="465"/>
      <c r="R790" s="465"/>
    </row>
    <row r="791" spans="1:18">
      <c r="A791" s="437"/>
      <c r="B791" s="438"/>
      <c r="C791" s="438"/>
      <c r="D791" s="438"/>
      <c r="E791" s="438"/>
      <c r="F791" s="465"/>
      <c r="G791" s="438"/>
      <c r="H791" s="438"/>
      <c r="I791" s="438"/>
      <c r="J791" s="465"/>
      <c r="K791" s="435"/>
      <c r="L791" s="438"/>
      <c r="M791" s="438"/>
      <c r="N791" s="465"/>
      <c r="O791" s="438"/>
      <c r="P791" s="465"/>
      <c r="Q791" s="465"/>
      <c r="R791" s="465"/>
    </row>
    <row r="792" spans="1:18">
      <c r="A792" s="437"/>
      <c r="B792" s="438"/>
      <c r="C792" s="438"/>
      <c r="D792" s="438"/>
      <c r="E792" s="438"/>
      <c r="F792" s="465"/>
      <c r="G792" s="438"/>
      <c r="H792" s="438"/>
      <c r="I792" s="438"/>
      <c r="J792" s="465"/>
      <c r="K792" s="435"/>
      <c r="L792" s="438"/>
      <c r="M792" s="438"/>
      <c r="N792" s="465"/>
      <c r="O792" s="438"/>
      <c r="P792" s="465"/>
      <c r="Q792" s="465"/>
      <c r="R792" s="465"/>
    </row>
    <row r="793" spans="1:18">
      <c r="A793" s="437"/>
      <c r="B793" s="438"/>
      <c r="C793" s="438"/>
      <c r="D793" s="438"/>
      <c r="E793" s="438"/>
      <c r="F793" s="465"/>
      <c r="G793" s="438"/>
      <c r="H793" s="438"/>
      <c r="I793" s="438"/>
      <c r="J793" s="465"/>
      <c r="K793" s="435"/>
      <c r="L793" s="438"/>
      <c r="M793" s="438"/>
      <c r="N793" s="465"/>
      <c r="O793" s="438"/>
      <c r="P793" s="465"/>
      <c r="Q793" s="465"/>
      <c r="R793" s="465"/>
    </row>
    <row r="794" spans="1:18">
      <c r="A794" s="437"/>
      <c r="B794" s="438"/>
      <c r="C794" s="438"/>
      <c r="D794" s="438"/>
      <c r="E794" s="438"/>
      <c r="F794" s="465"/>
      <c r="G794" s="438"/>
      <c r="H794" s="438"/>
      <c r="I794" s="438"/>
      <c r="J794" s="465"/>
      <c r="K794" s="435"/>
      <c r="L794" s="438"/>
      <c r="M794" s="438"/>
      <c r="N794" s="465"/>
      <c r="O794" s="438"/>
      <c r="P794" s="465"/>
      <c r="Q794" s="465"/>
      <c r="R794" s="465"/>
    </row>
    <row r="795" spans="1:18">
      <c r="A795" s="437"/>
      <c r="B795" s="438"/>
      <c r="C795" s="438"/>
      <c r="D795" s="438"/>
      <c r="E795" s="438"/>
      <c r="F795" s="465"/>
      <c r="G795" s="438"/>
      <c r="H795" s="438"/>
      <c r="I795" s="438"/>
      <c r="J795" s="465"/>
      <c r="K795" s="435"/>
      <c r="L795" s="438"/>
      <c r="M795" s="438"/>
      <c r="N795" s="465"/>
      <c r="O795" s="438"/>
      <c r="P795" s="465"/>
      <c r="Q795" s="465"/>
      <c r="R795" s="465"/>
    </row>
    <row r="796" spans="1:18">
      <c r="A796" s="437"/>
      <c r="B796" s="438"/>
      <c r="C796" s="438"/>
      <c r="D796" s="438"/>
      <c r="E796" s="438"/>
      <c r="F796" s="465"/>
      <c r="G796" s="438"/>
      <c r="H796" s="438"/>
      <c r="I796" s="438"/>
      <c r="J796" s="465"/>
      <c r="K796" s="435"/>
      <c r="L796" s="438"/>
      <c r="M796" s="438"/>
      <c r="N796" s="465"/>
      <c r="O796" s="438"/>
      <c r="P796" s="465"/>
      <c r="Q796" s="465"/>
      <c r="R796" s="465"/>
    </row>
    <row r="797" spans="1:18">
      <c r="A797" s="437"/>
      <c r="B797" s="438"/>
      <c r="C797" s="438"/>
      <c r="D797" s="438"/>
      <c r="E797" s="438"/>
      <c r="F797" s="465"/>
      <c r="G797" s="438"/>
      <c r="H797" s="438"/>
      <c r="I797" s="438"/>
      <c r="J797" s="465"/>
      <c r="K797" s="435"/>
      <c r="L797" s="438"/>
      <c r="M797" s="438"/>
      <c r="N797" s="465"/>
      <c r="O797" s="438"/>
      <c r="P797" s="465"/>
      <c r="Q797" s="465"/>
      <c r="R797" s="465"/>
    </row>
    <row r="798" spans="1:18">
      <c r="A798" s="469"/>
      <c r="B798" s="470"/>
      <c r="C798" s="470"/>
      <c r="D798" s="470"/>
      <c r="E798" s="470"/>
      <c r="F798" s="471"/>
      <c r="G798" s="470"/>
      <c r="H798" s="470"/>
      <c r="I798" s="470"/>
      <c r="J798" s="471"/>
      <c r="K798" s="472"/>
      <c r="L798" s="470"/>
      <c r="M798" s="470"/>
      <c r="N798" s="471"/>
      <c r="O798" s="470"/>
      <c r="P798" s="471"/>
      <c r="Q798" s="471"/>
      <c r="R798" s="471"/>
    </row>
  </sheetData>
  <mergeCells count="15">
    <mergeCell ref="G161:I161"/>
    <mergeCell ref="G164:I164"/>
    <mergeCell ref="G167:I167"/>
    <mergeCell ref="O189:R189"/>
    <mergeCell ref="O191:R191"/>
    <mergeCell ref="A1:A2"/>
    <mergeCell ref="B1:B2"/>
    <mergeCell ref="C1:C2"/>
    <mergeCell ref="I1:I2"/>
    <mergeCell ref="J1:J2"/>
    <mergeCell ref="K1:K2"/>
    <mergeCell ref="L1:N2"/>
    <mergeCell ref="O1:R2"/>
    <mergeCell ref="D1:F2"/>
    <mergeCell ref="G1:H2"/>
  </mergeCells>
  <hyperlinks>
    <hyperlink ref="K4" r:id="rId2" display="CIS Control 1: Inventory and Control of Hardware Assets &#10;https://www.cisecurity.org/controls/"/>
    <hyperlink ref="K5" r:id="rId3" display="IT Asset Management&#10;https://nvlpubs.nist.gov/nistpubs/SpecialPublications/NIST.SP.1800-5.pdf"/>
    <hyperlink ref="K6" r:id="rId3" display="IT Asset Management&#10;https://nvlpubs.nist.gov/nistpubs/SpecialPublications/NIST.SP.1800-5.pdf"/>
    <hyperlink ref="K7" r:id="rId3" display="IT Asset Management&#10;https://nvlpubs.nist.gov/nistpubs/SpecialPublications/NIST.SP.1800-5.pdf"/>
    <hyperlink ref="K8" r:id="rId4" display="Wikipedia: Legacy Systems&#10;https://en.wikipedia.org/wiki/Legacy_system"/>
    <hyperlink ref="K9" r:id="rId5" display="ISO 27001 Security&#10;http://www.iso27001security.com/ISO27k_Model_policy_on_change_management_and_control.docx&#10;&#10;CRR Supplemental Resource Guide&#10;https://www.us-cert.gov/sites/default/files/c3vp/crr_resources_guides/CRR_Resource_Guide-CCM.pdf "/>
    <hyperlink ref="K10" r:id="rId6" display="Good Practices for Security of Internet of Things&#10;https://www.enisa.europa.eu/publications/good-practices-for-security-of-iot/at_download/fullReport"/>
    <hyperlink ref="K11" r:id="rId7" display="An IoT Control Audit Methodology&#10;https://www.isaca.org/Journal/archives/2017/Volume-6/Pages/an-iot-control-audit-methodology.aspx&#10;&#10;The Internet of Things: What Is It and Why Should Internal Audit Care?&#10;https://www.protiviti.com/sites/default/files/united_states/insights/internal-audit-and-the-internet-of-things-whitepaper-protiviti.pdf"/>
    <hyperlink ref="K12" r:id="rId8" display="CSA Recommendations for IoT Firmware Update Processes&#10;https://downloads.cloudsecurityalliance.org/assets/research/internet-of-things/recommendations-for-iot-firmware-update-processes.pdf"/>
    <hyperlink ref="K13" r:id="rId8" display="CSA Recommendations for IoT Firmware Update Processes&#10;https://downloads.cloudsecurityalliance.org/assets/research/internet-of-things/recommendations-for-iot-firmware-update-processes.pdf"/>
    <hyperlink ref="K14" r:id="rId8" display="CSA Recommendations for IoT Firmware Update Processes&#10;https://downloads.cloudsecurityalliance.org/assets/research/internet-of-things/recommendations-for-iot-firmware-update-processes.pdf"/>
    <hyperlink ref="K15" r:id="rId9" display="NIST Cloud Computing Standards Roadmap V2 &#10;https://www.nist.gov/system/files/documents/itl/cloud/NIST_SP-500-291_Version-2_2013_June18_FINAL.pdf"/>
    <hyperlink ref="K16" r:id="rId10" display="NIST Guide to Application Whitelisting&#10;https://www.csrc.nist.gov/publications/detail/sp/800-167/final "/>
    <hyperlink ref="K17" r:id="rId11" display="CSA Privacy Level Agreement [V2]: A Compliance Tool for Providing Cloud Services in the European Union&#10;https://downloads.cloudsecurityalliance.org/assets/research/pla/downloads/2015_05_28_PrivacyLevelAgreementV2_FINAL_JRS5.pdf"/>
    <hyperlink ref="K18" r:id="rId12" display="Cloud Information Center&#10;https://cic.gsa.gov/basics/cloud-security"/>
    <hyperlink ref="K19" r:id="rId13" display="Cloud Security Guidance .gov Cloud Security Baseline &#10;https://us-cert.cisa.gov/sites/default/files/publications/Cloud_Security_Guidance-.gov_Cloud_Security_Baseline.pdf"/>
    <hyperlink ref="K20" r:id="rId14" display="NIST SP 800-204A: Building Secure Microservice Based Applications Using Service Mesh Architecture https://nvlpubs.nist.gov/nistpubs/SpecialPublications/NIST.SP.800-204A.pdf&#10;&#10;Cloud Security Guidance .gov Cloud Security Baseline &#10;https://us-cert.cisa.gov/sites/default/files/publications/Cloud_Security_Guidance-.gov_Cloud_Security_Baseline.pdf"/>
    <hyperlink ref="K21" r:id="rId15" display="NIST Special Publication 800-171: Protecting Controlled Unclassified Information in Nonfederal Systems and Organizations&#10;https://nvlpubs.nist.gov/nistpubs/SpecialPublications/NIST.SP.800-171r1.pdf&#10;&#10;Common Criteria for Information Technology Security Evaluation &#10;https://www.commoncriteriaportal.org/files/ccfiles/CCPART2V3.1R5.pdf&#10;&#10;NIST 8200: Interagency Report on the Status of International Cybersecurity Standardization for the Internet of Things (IoT) https://nvlpubs.nist.gov/nistpubs/ir/2018/NIST.IR.8200.pdf"/>
    <hyperlink ref="K22" r:id="rId13" display="Cloud Security Guidance.gov Cloud Security Baseline&#10;https://us-cert.cisa.gov/sites/default/files/publications/Cloud_Security_Guidance-.gov_Cloud_Security_Baseline.pdf"/>
    <hyperlink ref="K23" r:id="rId13" display="Cloud Security Guidance .gov Cloud Security Baseline&#10;https://us-cert.cisa.gov/sites/default/files/publications/Cloud_Security_Guidance-.gov_Cloud_Security_Baseline.pdf"/>
    <hyperlink ref="K24" r:id="rId16" display="AWS: How do I use a resource policy to allow certain IP addresses to access my API Gateway API?&#10;https://aws.amazon.com/premiumsupport/knowledge-center/api-gateway-resource-policy-access/"/>
    <hyperlink ref="K25" r:id="rId17" display="Marketo: Descriptions of Role Permissions&#10;https://docs.marketo.com/display/public/DOCS/Descriptions+of+Role+Permissions"/>
    <hyperlink ref="K26" r:id="rId18" display="HITRUST CSF V9.4&#10;https://hitrustalliance.net/ "/>
    <hyperlink ref="K27" r:id="rId19" display="Sections 5.4.1 and 5.4.3—MQTT Version 3.1.1 Plus Errata 01 | OASIS Standard Incorporating Approved Errata 01&#10;http://docs.oasis-open.org/mqtt/mqtt/v3.1.1/errata01/os/mqtt-v3.1.1-errata01-os-complete.html#_Toc442180929&#10;&#10;Section 5.4.8—MQTT Version 3.1.1 Plus Errata 01 | OASIS Standard Incorporating Approved Errata 01&#10;http://docs.oasis-open.org/mqtt/mqtt/v3.1.1/errata01/os/mqtt-v3.1.1-errata01-os-complete.html#_Toc442180929&#10;"/>
    <hyperlink ref="K28" r:id="rId20" display="NIST SP 800-52 Revision 1: Guidelines for the Selection, Configuration, and Use of Transport Layer Security (TLS) Implementations &#10;http://nvlpubs.nist.gov/nistpubs/SpecialPublications/NIST.SP.800-52r1.pdf&#10;&#10;IETF RFC 7525: Recommendations for Secure Use of Transport Layer Security (TLS) and Datagram Transport Layer Security (DTLS) &#10;https://tools.ietf.org/html/rfc7525&#10;&#10;Guidelines for the Selection, Configuration, and Use of Transport Layer Security (TLS) Implementations&#10;https://csrc.nist.gov/publications/detail/sp/800-52/rev-2/draft"/>
    <hyperlink ref="K29" r:id="rId21" display="IETF RFC 7525: Recommendations for Secure Use of Transport Layer Security (TLS) and Datagram Transport Layer Security (DTLS) &#10;https://tools.ietf.org/html/rfc7525"/>
    <hyperlink ref="K30" r:id="rId22" display="NIST SP 800-131A Revision 2: Transitions: Recommendation for Transitioning the Use of Cryptographic Algorithms and Key Lengths&#10;https://nvlpubs.nist.gov/nistpubs/SpecialPublications/NIST.SP.800-131Ar2.pdf&#10;"/>
    <hyperlink ref="K31" r:id="rId23" display="Securing Small-Business and Home Internet of Things (IoT) Devices: Mitigating Network-Based Attacks Using Manufacturer Usage Description (MUD)&#10;https://www.nccoe.nist.gov/publication/1800-15/VolB/index.html"/>
    <hyperlink ref="K32" r:id="rId24" display="CSA Identity and Access Management for the Internet of Things - Summary Guidance&#10;https://downloads.cloudsecurityalliance.org/assets/research/internet-of-things/identity-and-access-management-for-the-iot.pdf"/>
    <hyperlink ref="K33" r:id="rId25" display="Information Governance: Get Data Classification Right First&#10;https://www.coalfire.com/news-and-events/newsletter/march-2013/information-governance-get-data-classification-rig&#10;&#10;Data-use governance: monetizing data while respecting privacy&#10;https://www.pwc.com/us/en/services/consulting/cybersecurity/library/broader-perspectives/data-use-governance.html"/>
    <hyperlink ref="K34" r:id="rId25" display="Information Governance: Get Data Classification Right First&#10;https://www.coalfire.com/news-and-events/newsletter/march-2013/information-governance-get-data-classification-rig&#10;&#10;Data-use governance: monetizing data while respecting privacy&#10;https://www.pwc.com/us/en/services/consulting/cybersecurity/library/broader-perspectives/data-use-governance.html&#10;"/>
    <hyperlink ref="K35" r:id="rId26" display="NISTIR 8259: Foundational Cybersecurity Activities for IoT Device Manufacturers&#10;https://nvlpubs.nist.gov/nistpubs/ir/2020/NIST.IR.8259.pdf&#10;&#10;NISTIR 8228: Considerations for Managing Internet of Things (IoT) Cybersecurity and Privacy Risks&#10;https://nvlpubs.nist.gov/nistpubs/ir/2019/NIST.IR.8228.pdf&#10;"/>
    <hyperlink ref="K36" r:id="rId27" display="Report on Lightweight Cryptography&#10;https://nvlpubs.nist.gov/nistpubs/ir/2017/NIST.IR.8114.pdf"/>
    <hyperlink ref="K37" r:id="rId28" display="ISO/IEC 27014:2013(en): Information technology — Security techniques — Governance of information security&#10;https://www.iso.org/obp/ui/#iso:std:iso-iec:27014:ed-1:v1:en"/>
    <hyperlink ref="K38" r:id="rId29" display="Defining your IoT governance practices&#10;https://developer.ibm.com/articles/iot-governance-01/&#10;&#10;Postmarket Management of Cybersecurity in Medical Devices&#10;https://www.fda.gov/downloads/medicaldevices/deviceregulationandguidance/guidancedocuments/ucm482022.pdf &#10;&#10;Design Considerations and Pre-market Submission Recommendations for Interoperable Medical Devices&#10;https://www.fda.gov/downloads/MedicalDevices/DeviceRegulationandGuidance/GuidanceDocuments/UCM482649.pdf"/>
    <hyperlink ref="K39" r:id="rId30" display="Contingency Planning Guide for Information Technology Systems &#10;https://ithandbook.ffiec.gov/media/22151/ex_nist_sp_800_34.pdf"/>
    <hyperlink ref="K40" r:id="rId31" display="IS Audit Basics: Auditing the IoT&#10;https://www.isaca.org/Journal/archives/2018/Volume-5/Pages/auditing-the-iot.aspx&#10;&#10;An IoT Control Audit Methodology&#10;https://www.isaca.org/Journal/archives/2017/Volume-6/Pages/an-iot-control-audit-methodology.aspx&#10;&#10;AWS: What is AWS IoT Device Defender&#10;https://aws.amazon.com/iot-device-defender/?tag=zdnet-vig-20"/>
    <hyperlink ref="K41" r:id="rId32" display="Considerations for Managing Internet of Things (IoT) Cybersecurity and Privacy Risks&#10;https://nvlpubs.nist.gov/nistpubs/ir/2019/NIST.IR.8228.pdf&#10;&#10;Governing your IoT data&#10;https://developer.ibm.com/articles/iot-governance-03/"/>
    <hyperlink ref="K42" r:id="rId32" display="Considerations for Managing Internet of Things (IoT) Cybersecurity and Privacy Risks&#10;https://nvlpubs.nist.gov/nistpubs/ir/2019/NIST.IR.8228.pdf&#10;&#10;Governing your IoT data&#10;https://developer.ibm.com/articles/iot-governance-03"/>
    <hyperlink ref="K43" r:id="rId32" display="Considerations for Managing Internet of Things (IoT) Cybersecurity and Privacy Risks&#10;https://nvlpubs.nist.gov/nistpubs/ir/2019/NIST.IR.8228.pdf&#10;&#10;Privacy Impact Assessment Template&#10;https://www.dhs.gov/sites/default/files/publications/privacy_pia_template%202017.pdf&#10;&#10;IAPP Privacy Impact Assessment Full Report Template&#10;https://iapp.org/media/pdf/knowledge_center/Generic_PIA_Report_-_The_Privacy_Professor_June_2012.pdf  &#10;&#10;FedRAMP Privacy Impact Assessment (PIA) Template&#10;https://www.fedramp.gov/assets/resources/templates/SSP-A04-FedRAMP-PIA-Template.docx"/>
    <hyperlink ref="K44" r:id="rId32" display="Considerations for Managing Internet of Things (IoT) Cybersecurity and Privacy Risks&#10;https://nvlpubs.nist.gov/nistpubs/ir/2019/NIST.IR.8228.pdf&#10;&#10;Privacy Impact Assessment Template&#10;https://www.dhs.gov/sites/default/files/publications/privacy_pia_template%202017.pdf&#10;&#10;IAPP Privacy Impact Assessment Full Report Template&#10;https://iapp.org/media/pdf/knowledge_center/Generic_PIA_Report_-_The_Privacy_Professor_June_2012.pdf&#10;&#10;FedRAMP Privacy Impact Assessment (PIA) Template&#10;https://www.fedramp.gov/assets/resources/templates/SSP-A04-FedRAMP-PIA-Template.docx"/>
    <hyperlink ref="K45" r:id="rId33" display="Five Impactful IoT Sustainability Solutions&#10;https://www.iotacommunications.com/blog/iot-sustainability-solution/"/>
    <hyperlink ref="K46" r:id="rId34" display="RIoTS: Risk Analysis of IoT Supply Chain Threats &#10;https://arxiv.org/pdf/1911.12862.pdf&#10;&#10;A Hazard Analysis Technique for the Internet of Things (IoT) and Mobile &#10;http://psas.scripts.mit.edu/home/wp-content/uploads/2017/04/Greg-Pope_STPA-For-IoT-And-Mobile-Software_Paper.pdf"/>
    <hyperlink ref="K47" r:id="rId35" display="Guide to Attribute Based Access Control (ABAC) Definition and Considerations&#10;https://nvlpubs.nist.gov/nistpubs/SpecialPublications/NIST.SP.800-162.pdf"/>
    <hyperlink ref="K48" r:id="rId36" display="Interagency Report on the Status of International Cybersecurity Standardization for the Internet of Things (IoT) https://nvlpubs.nist.gov/nistpubs/ir/2018/NIST.IR.8200.pdf"/>
    <hyperlink ref="K49" r:id="rId37" display="Best practices for deploying passwords and other sensitive data to ASP.NET and Azure App Service &#10;https://docs.microsoft.com/en-us/aspnet/identity/overview/features-api/best-practices-for-deploying-passwords-and-other-sensitive-data-to-aspnet-and-azure"/>
    <hyperlink ref="K50" r:id="rId24" display="Identity and Access Management for IoT - Summary Guidance&#10;https://downloads.cloudsecurityalliance.org/assets/research/internet-of-things/identity-and-access-management-for-the-iot.pdf&#10;&#10;Identity and access management for AWS IoT&#10;https://docs.aws.amazon.com/iot/latest/developerguide/security-iam.html"/>
    <hyperlink ref="K51" r:id="rId38" display="Location and Maps in Azure IoT Central powered by Azure Maps&#10;https://azure.microsoft.com/en-us/blog/location-and-maps-in-azure-iot-central-powered-by-azure-maps/&#10;&#10;Azure Maps and IoT&#10;https://www.codematters.online/azure-maps-and-iot/"/>
    <hyperlink ref="K52" r:id="rId39" display="NIST Special Publication 800-53 (Rev. 4): Security and Privacy Controls for Federal Information Systems and Organizations&#10;https://nvd.nist.gov/800-53/Rev4/control/AC-6"/>
    <hyperlink ref="K54" r:id="rId23" display="Securing Small-Business and Home Internet of Things (IoT) Devices&#10;https://www.nccoe.nist.gov/publication/1800-15/VolB/index.html&#10;&#10;Trusted Internet of Things (IoT) Device Network-Layer Onboarding and Lifecycle Management (Draft)&#10;https://nvlpubs.nist.gov/nistpubs/CSWP/NIST.CSWP.09082020-draft.pdf&#10;&#10;Device Security | Cloud IoT Core Documentation | Google Cloud&#10;https://cloud.google.com/iot/docs/concepts/device-security"/>
    <hyperlink ref="K55" r:id="rId23" display="Securing Small-Business and Home Internet of Things (IoT) Devices&#10;https://www.nccoe.nist.gov/publication/1800-15/VolB/index.html&#10;&#10;Trusted Internet of Things (IoT) Device Network-Layer Onboarding and Lifecycle Management (Draft)&#10;https://nvlpubs.nist.gov/nistpubs/CSWP/NIST.CSWP.09082020-draft.pdf&#10;&#10;Device Security | Cloud IoT Core Documentation | Google Cloud&#10;https://cloud.google.com/iot/docs/concepts/device-security"/>
    <hyperlink ref="K57" r:id="rId23" display="Securing Small-Business and Home Internet of Things (IoT) Devices&#10;https://www.nccoe.nist.gov/publication/1800-15/VolB/index.html&#10;&#10;Trusted Internet of Things (IoT) Device Network-Layer Onboarding and Lifecycle Management (Draft) &#10;https://nvlpubs.nist.gov/nistpubs/CSWP/NIST.CSWP.09082020-draft.pdf&#10;&#10;Device Security | Cloud IoT Core Documentation | Google Cloud&#10;https://cloud.google.com/iot/docs/concepts/device-security"/>
    <hyperlink ref="K58" r:id="rId40" display="SSL/TLS Automation for the IoT with ACME&#10;https://www.ssl.com/article/ssl-tls-automation-for-the-iot-with-acme/&#10;&#10;Manage certificates on an IoT Edge device&#10;https://docs.microsoft.com/en-us/azure/iot-edge/how-to-manage-device-certificates"/>
    <hyperlink ref="K59" r:id="rId40" display="SSL/TLS Automation for the IoT with ACME&#10;https://www.ssl.com/article/ssl-tls-automation-for-the-iot-with-acme/&#10;&#10;Manage certificates on an IoT Edge device&#10;https://docs.microsoft.com/en-us/azure/iot-edge/how-to-manage-device-certificates"/>
    <hyperlink ref="K65" r:id="rId18" display="HITRUST CSF V9.4&#10;https://hitrustalliance.net/"/>
    <hyperlink ref="K66" r:id="rId41" display="数字身份指南&#10;https://pages.nist.gov/800-63-3/"/>
    <hyperlink ref="K67" r:id="rId42" display="INTERNET OF THINGS (IOT) SECURITYBEST PRACTICES物联网安全最佳实践&#10;https://internetinitiative.ieee.org/images/files/resources/white_papers/internet_of_things_feb2017.pdf"/>
    <hyperlink ref="K68" r:id="rId43" display="Digital Identity Guidelines: Authentication and Lifecycle Management数字身份指南：身份验证和生命周期管理&#10;https://nvlpubs.nist.gov/nistpubs/SpecialPublications/NIST.SP.800-63b.pdf"/>
    <hyperlink ref="K71" r:id="rId44" display="Getting Certified: Assurance Applicable to the Entire IoT Value Chain获得认证：适用于整个物联网价值链的保证&#10;https://www.psacertified.org/getting-certified/&#10;&#10;Security Evaluation Standard for IoT Platforms物联网平台安全评估标准&#10;https://www.trustcb.com/iot/sesip/"/>
    <hyperlink ref="K74" r:id="rId45" display="Future-proofing the Connected World: 13 Steps to Developing Secure IoT Products未来互联世界：开发安全物联网产品的13个步骤&#10;https://downloads.cloudsecurityalliance.org/assets/research/internet-of-things/future-proofing-the-connected-world.pdf"/>
    <hyperlink ref="K76" r:id="rId46" display="Baseline Security Recommendations for IoT物联网基线安全建议&#10;https://www.enisa.europa.eu/publications/baseline-security-recommendations-for-iot&#10;&#10;THE RTOS AS THE ENGINE POWERING THE INTERNET OF THINGS作为物联网引擎的实时操作系统&#10;https://www.intel.com/content/dam/www/public/us/en/documents/white-papers/rtos-engine-powering-iot-white-paper.pdf&#10;&#10;Internet of Things (IoT) Operating Systems Management: Opportunities, Challenges, and Solution物联网操作系统管理：机遇、挑战与解决方案&#10;https://www.researchgate.net/publication/332415379_Internet_of_Things_IoT_Operating_Systems_Management_Opportunities_Challenges_and_Solution"/>
    <hyperlink ref="K77" r:id="rId46" display="Baseline Security Recommendations for IoT物联网基线安全建议&#10;https://www.enisa.europa.eu/publications/baseline-security-recommendations-for-iot&#10;&#10;THE RTOS AS THE ENGINE POWERING THE INTERNET OF THINGS作为物联网引擎的实时操作系统&#10;https://www.intel.com/content/dam/www/public/us/en/documents/white-papers/rtos-engine-powering-iot-white-paper.pdf&#10;&#10;Internet of Things (IoT) Operating Systems Management: Opportunities, Challenges, and Solution物联网操作系统管理：机遇、挑战与解决方案&#10;https://www.researchgate.net/publication/332415379_Internet_of_Things_IoT_Operating_Systems_Management_Opportunities_Challenges_and_Solution"/>
    <hyperlink ref="K78" r:id="rId47" display="ISA-62443&#10;&#10;https://www.isa.org/standards-and-publications/isa-standards/find-isa-standards-in-numerical-order "/>
    <hyperlink ref="K79" r:id="rId48" display="Report on Lightweight Cryptography轻量级密码报告&#10;http://nvlpubs.nist.gov/nistpubs/ir/2017/NIST.IR.8114.pdf&#10;&#10;Security best practices for Internet of Things (IoT)物联网安全最佳实践&#10;https://docs.microsoft.com/en-us/azure/iot-suite/iot-security-best-practices&#10;&#10;Securing Wireless Infusion Pumps in Healthcare Delivery Organizations确保医疗服务机构中的无线输液泵安全&#10;https://nvlpubs.nist.gov/nistpubs/SpecialPublications/NIST.SP.1800-8.pdf&#10;&#10;Automotive IoT Security: Countering the most common forms of attack汽车物联网安全：应对最常见的攻击形式&#10;https://www.gsma.com/iot/wp-content/uploads/2018/03/Automotive-IoT-Security-digital-Mar-18.pdf&#10;&#10;OWASP Secure Medical Device Deployment Standard OWASP安全医疗设备部署标准&#10;https://downloads.cloudsecurityalliance.org/assets/research/owasp/OWASP_Secure_Medical_Devices_Deployment_Standard_7.18.18.pdf"/>
    <hyperlink ref="K80" r:id="rId49" display="NIST Cryptographic Module Validation Program (CMVP) NIST加密模块验证程序（CMVP）&#10;https://csrc.nist.gov/projects/cryptographic-module-validation-program"/>
    <hyperlink ref="K81" r:id="rId50" display="https://books.google.com/books?id=F3voDwAAQBAJ&amp;dq=legal+assessment+for+cloud+IoT&amp;source=gbs_navlinks_s&#10;&#10;ISO/IEC 27017:2015 / ITU-T X.1631 — Information technology — Security techniques — Code of practice for information security controls based on ISO/IEC 27002 for cloud services&#10;ISO/IEC 27017:2015/ITU-T X.1631-信息技术-安全技术-基于ISO/IEC 27002的云服务信息安全控制实施规程&#10;https://www.iso27001security.com/html/27017.html&#10;&#10;General Data Protection Regulation (GDPR)通用数据保护条例（GDPR）&#10;https://gdpr-info.eu/&#10;&#10;IoT Cloud Security, Privacy and Architecture物联网云安全、隐私和架构&#10;https://www.salesforce.com/content/dam/web/en_us/www/documents/legal/misc/iot-cloud-security-privacy-and-architecture.pdf&#10;&#10;Flying into the cloud without falling: understanding the intersection between data privacy laws and cloud computing solutions&#10;飞入云端而不坠落：理解数据隐私法与云计算解决方案的交集&#10;https://legal.thomsonreuters.com/en/insights/articles/understanding-data-privacy-and-cloud-computing&#10;&#10;California Consumer Privacy Act (CCPA)加州消费者隐私法案（CCPA）&#10;https://oag.ca.gov/privacy/cc"/>
    <hyperlink ref="K84" r:id="rId51" display="Internet of Things (IoT)物联网&#10;https://epic.org/privacy/internet/iot/&#10;&#10;Ensuring Compliance of IoT Devices with Their Privacy Policy Agreement确保物联网设备符合其隐私政策协议&#10;https://ieeexplore.ieee.org/document/8457999&#10;&#10;Privacy Expectations and Preferences in an IoT World 物联网世界中的隐私期望和偏好&#10;https://www.ftc.gov/system/files/documents/public_comments/2017/11/00018-141696.pdf&#10;&#10;Privacy and the Internet of Things: EMERGING FRAMEWORKS FOR POLICY AND DESIGN 隐私和物联网：政策和设计的新兴框架&#10;https://cltc.berkeley.edu/wp-content/uploads/2018/06/CLTC_Privacy_of_the_IoT-1.pdf&#10;&#10;MAKING YOUR PRIVACY PRACTICES PUBLIC 公开您的隐私实践&#10;https://oag.ca.gov/sites/all/files/agweb/pdfs/cybersecurity/making_your_privacy_practices_public.pdf"/>
    <hyperlink ref="K88" r:id="rId52" display="Flying into the cloud without falling: understanding the intersection between data privacy laws and cloud computing solutions&#10;飞入云端而不坠落：理解数据隐私法与云计算解决方案的交集&#10;https://legal.thomsonreuters.com/en/insights/articles/understanding-data-privacy-and-cloud-computing&#10;&#10;Deloitte: Data privacy in the cloud—Navigating the new privacy regime in a cloud environment&#10;德勤：云环境中的数据隐私在云环境中引导新的隐私制度&#10;https://www2.deloitte.com/content/dam/Deloitte/ca/Documents/risk/ca-en-risk-privacy-in-the-cloud-pov.PDF&#10;&#10;Google Cloud &amp; the General Data Protection Regulation (GDPR)&#10;Google云和通用数据保护条例（GDPR）&#10;https://cloud.google.com/security/gdpr&#10;&#10;How to comply with both the GDPR and the CLOUD Act&#10;如何同时遵守GDPR和云法案&#10;https://iapp.org/news/a/questions-to-ask-for-compliance-with-the-eu-gdpr-and-the-u-s-cloud-act/"/>
    <hyperlink ref="K90" r:id="rId53" display="IoT Device Cybersecurity Capability Core Baseline物联网设备网络安全能力核心基线&#10;https://nvlpubs.nist.gov/nistpubs/ir/2020/NIST.IR.8259A.pdf"/>
    <hyperlink ref="K92" r:id="rId54" display="Google Cloud: Monitoring谷歌云：监控&#10;https://cloud.google.com/iot/docs/how-tos/logging-monitoring#:~:text=Cloud%20Logging%20also%20provides%20the,IoT%20Core%2C%20see%20Monitoring%20Resources"/>
    <hyperlink ref="K94" r:id="rId18" display="HITRUST CSF V9.4&#10;https://hitrustalliance.net/"/>
    <hyperlink ref="K95" r:id="rId54" display="Google Cloud: Monitoring and logging Google云：监控和日志记录&#10;https://cloud.google.com/iot/docs/how-tos/logging-monitoring"/>
    <hyperlink ref="K97" r:id="rId55" display="Guide to Cyber Threat Information Sharing 网络威胁信息共享指南&#10;https://nvlpubs.nist.gov/nistpubs/SpecialPublications/NIST.SP.800-150.pdf"/>
    <hyperlink ref="K99" r:id="rId56" display="NIST RECOMMENDATIONS FOR IOT &amp; ICS SECURITY&#10;NIST关于物联网和ICS安全的建议&#10;https://cyberx-labs.com/resources/nist-recommendations-for-iot-ics-security/"/>
    <hyperlink ref="K101" r:id="rId57" display="Improving operations with IoT and predictive maintenance通过物联网和预测性维护改进运营&#10;https://www.ibm.com/blogs/internet-of-things/improving-operations-iot-predictive-maintenance/&#10;&#10;AWS: Using AWS IoT for Predictive Maintenance AWS：使用AWS物联网进行预测性维护&#10;https://aws.amazon.com/blogs/iot/using-aws-iot-for-predictive-maintenance/"/>
    <hyperlink ref="K104" r:id="rId28" display="ISO/IEC 19086-1:2016(en) Information technology — Cloud computing — Service level agreement (SLA) framework — Part 1: Overview and concepts&#10;ISO/IEC 19086-1:2016（en）信息技术-云计算-服务水平协议（SLA）框架-第1部分：概述和概念&#10;https://www.iso.org/obp/ui/#iso:std:iso-iec:19086:-1:ed-1:v1:en"/>
    <hyperlink ref="K109" r:id="rId58" display="Physical Security: An IoTSF Secure Design Best Practice Guide Article物理安全：IoTSF安全设计最佳实践指南文章&#10;https://www.iotsecurityfoundation.org/best-practice-guide-articles/physical-security/&#10;"/>
    <hyperlink ref="K110" r:id="rId59" display="Proposal for standard Cloud Computing Security SLAs - Key Metrics for Safeguarding Confidential Data in the Cloud标准云计算安全SLA的提案-保护云中机密数据的关键指标&#10;https://www.sans.org/reading-room/whitepapers/cloud/proposal-standard-cloud-computing-security-slas-key-metrics-safeguarding-confidential-data-cloud-35872"/>
    <hyperlink ref="K112" r:id="rId60" display="NIST SP 800-131A Revision 1—Transitions: Recommendation for Transitioning the Use of Cryptographic Algorithms and Key Lengths&#10;NIST SP 800-131A第1版-转换：密码算法和密钥长度使用转换的建议&#10;http://nvlpubs.nist.gov/nistpubs/SpecialPublications/NIST.SP.800-131Ar1.pdf"/>
    <hyperlink ref="K113" r:id="rId61" display="An Introduction to Internet of Things (IoT) and Lifecycle Management – Internet of Things and Lifecycle Management&#10;物联网和生命周期管理简介-物联网和生命周期管理&#10;http://www.opengroup.org/iot/iotwp/p2.htm&#10;&#10;Cyber Security for Consumer Internet of Things&#10;消费物联网的网络安全&#10;https://www.etsi.org/deliver/etsi_ts/103600_103699/103645/01.01.01_60/ts_103645v010101p.pdf"/>
    <hyperlink ref="K114" r:id="rId62" display="NIST CYBERSECURITY FRAMEWORK&#10;NIST网络安全框架&#10;https://www.nist.gov/cyberframework&#10;&#10;European Union Agency for Cybersecurity (ENISA): Risk Management&#10;欧盟网络安全局（ENISA）：风险管理&#10;https://www.enisa.europa.eu/topics/threat-risk-management/risk-management&#10;&#10;ISO 31000:2018(en) Risk management — Guidelines&#10;ISO 31000:2018（en）风险管理-指南&#10;https://www.iso.org/obp/ui/#iso:std:iso:31000:ed-2:v1:en&#10;&#10;ISO/IEC 27005:2018(en) Information technology — Security techniques — Information security risk management&#10;ISO/IEC 27005:2018（en）信息技术-安全技术-信息安全风险管理&#10;https://www.iso.org/obp/ui/#iso:std:iso-iec:27005:ed-3:v1:en"/>
    <hyperlink ref="K115" r:id="rId63" display="European Cybersecurity Implementation: Assurance&#10;欧洲网络安全实施：保证&#10;http://www.isaca.org/Knowledge-Center/Research/ResearchDeliverables/Pages/European-Cybersecurity-Implementation-Series.aspx?utm_referrer=&#10;&#10;Implementing the NIST Cybersecurity Framework&#10;实施NIST网络安全框架&#10;http://www.isaca.org/knowledge-center/research/researchdeliverables/pages/implementing-the-nist-cybersecurity-framework.aspx?utm_referrer=&#10;"/>
    <hyperlink ref="K116" r:id="rId64" display="Legal Liability for IoT Vulnerabilities物联网漏洞的法律责任&#10;https://i.blackhat.com/us-18/Thu-August-9/us-18-Palansky-Legal-Liability-For-IoT-Vulnerabilities.pdf&#10;&#10;A Policyholder’s Guide to IoT Claims Coverage物联网理赔范围投保人指南&#10;http://www.rmmagazine.com/2018/02/01/a-policyholders-guide-to-iot-claims-coverage/&#10;&#10;4 Risks of IoT in Manufacturing制造业物联网4类风险&#10;https://www.travelers.com/business-insights/industries/manufacturing/4-risks-of-iot-in-manufacturing"/>
    <hyperlink ref="K117" r:id="rId65" display="Framework for Improving Critical Infrastructure Cybersecurity改善关键基础设施网络安全的框架&#10;https://nvlpubs.nist.gov/nistpubs/CSWP/NIST.CSWP.04162018.pdf"/>
    <hyperlink ref="K118" r:id="rId66" display="Industrial Robots and Robot System Safety工业机器人与机器人系统安全&#10;https://www.osha.gov/dts/osta/otm/otm_iv/otm_iv_4.html&#10;&#10;3D sensors: new applications &amp; approaches to robot safety三维传感器：机器人安全的新应用与新途径&#10;https://www.therobotreport.com/3d-sensors-robot-safety/"/>
    <hyperlink ref="K119" r:id="rId67" display="How does Autonomous Driving Work? An Intro into SLAM自动驾驶是如何工作的？SLAM的介绍&#10;https://towardsdatascience.com/slam-intro-fd833ef29e4e&#10;&#10;Urzua, I. Munguía, Rodrigo. Grau, Antoni. &quot;Vision-based SLAM system for MAVs in GPS-denied environments.&quot; June 2017. International Journal of Micro Air Vehicles. 9. 175682931770532. 10.1177/1756829317705325. &#10;乌尔祖亚，I。蒙根ía、 罗德里戈。“再见，安东尼。”GPS拒绝环境下MAV基于视觉的SLAM系统〉，2017年6月。国际微型飞行器杂志。917568293177053210.1177/1756829317705325."/>
    <hyperlink ref="K120" r:id="rId68" display="Keychain Services钥匙链服务&#10;https://developer.apple.com/documentation/security/keychain_services&#10;&#10;Android keystore system&#10;Android密钥库系统&#10;https://developer.android.com/training/articles/keystore"/>
    <hyperlink ref="K122" r:id="rId69" display="Message Authentication Codes MAC 消息验证码MAC&#10;https://csrc.nist.gov/Projects/Message-Authentication-Codes"/>
    <hyperlink ref="K123" r:id="rId70" display="Considerations in Assuring Safety of Increasingly Autonomous Systems确保日益自治系统安全的考虑因素&#10;http://www.csl.sri.com/users/rushby/papers/ARIAS_FinalReport.pdf"/>
    <hyperlink ref="K124" r:id="rId71" display="Understanding and Resolving Failures in Human-Robot Interaction: Literature Review and Model Development&#10;理解和解决人机交互中的故障：文献综述和模型开发&#10;https://www.frontiersin.org/articles/10.3389/fpsyg.2018.00861/full"/>
    <hyperlink ref="K125" r:id="rId72" display="OWASP API Security Project&#10;OWASP API安全项目&#10;https://owasp.org/www-project-api-security/&#10;&#10;OWASP APICheck&#10;OWASP API检查&#10;https://owasp.org/www-project-apicheck/"/>
    <hyperlink ref="K126" r:id="rId45" display="CSA—Future-proofing the Connected World: 13 Steps to Developing Secure IoT Products&#10;CSA互联世界的未来防护：开发安全物联网产品的13个步骤&#10;https://downloads.cloudsecurityalliance.org/assets/research/internet-of-things/future-proofing-the-connected-world.pdf&#10;&#10;SCVS: Sofware Component Verification Standard软件组件验证标准&#10;https://owasp-scvs.gitbook.io/scvs/&#10;&#10;SOFTWARE BILL OF MATERIALS软件物料清单&#10;https://www.ntia.gov/SBOM "/>
    <hyperlink ref="K127" r:id="rId73" display="OWASP SAMM: Software Assurance Maturity Model软件保证成熟度模型&#10;https://owasp.org/www-project-samm&#10;&#10;Software Assurance Maturity Model软件保证成熟度模型&#10;https://owaspsamm.org/&#10;&#10;Cloud Security Alliance (CSA) Cloud Controls Matrix (CCM) Version 3.1云安全联盟（CSA）云控制矩阵（CCM）3.1版&#10;https://cloudsecurityalliance.org/group/cloud-controls-matrix/#_overview&#10;&#10;CSA—Future-proofing the Connected World: 13 Steps to Developing Secure IoT Products&#10;CSA互联世界的未来防护：开发安全物联网产品的13个步骤&#10;https://downloads.cloudsecurityalliance.org/assets/research/internet-of-things/future-proofing-the-connected-world.pdf"/>
    <hyperlink ref="K128" r:id="rId74" display="OWASP Source Code Analysis Tools&#10;OWASP源代码分析工具&#10;https://owasp.org/www-community/Source_Code_Analysis_Tools&#10;&#10;OWASP: Vulnerability Scanning Tools&#10;OWASP:漏洞扫描工具&#10;https://owasp.org/www-community/Vulnerability_Scanning_Tools&#10;&#10;OWASP: Free for Open Source Application Security Tools&#10;开放源码应用程序安全工具的免费版本&#10;https://owasp.org/www-community/Free_for_Open_Source_Application_Security_Tools "/>
    <hyperlink ref="K129" r:id="rId75" display="OWASP Application Security Verification Standard&#10;OWASP应用程序安全验证标准&#10;https://owasp.org/www-project-application-security-verification-standard/&#10;&#10;OWASP Mobile Security Testing Guide&#10;OWASP移动安全测试指南&#10;https://owasp.org/www-project-mobile-security-testing-guide/&#10;&#10;OWASP API Security Project&#10;OWASP API安全项目&#10;https://owasp.org/www-project-api-security/&#10;&#10;ENISA Good Practices for Security of IoT—Secure Software Development Lifecycle &#10;ENISA物联网安全软件开发生命周期的良好实践&#10;https://www.enisa.europa.eu/publications/good-practices-for-security-of-iot-1"/>
    <hyperlink ref="K130" r:id="rId45" display="CSA—Future-proofing the Connected World: 13 Steps to Developing Secure IoT Products&#10;CSA互联世界的未来防护：开发安全物联网产品的13个步骤&#10;https://downloads.cloudsecurityalliance.org/assets/research/internet-of-things/future-proofing-the-connected-world.pdf&#10;&#10;Microsoft: Internet of Things (IoT) security architecture&#10;微软：物联网安全体系结构&#10;https://docs.microsoft.com/en-us/azure/iot-accelerators/iot-security-architecture"/>
    <hyperlink ref="K131" r:id="rId76" display="Static analysis-powered security scanner for Terraform code&#10;基于静态分析的代码安全扫描&#10;https://github.com/liamg/tfsec&#10;&#10;Terraform Parliament—Run Parliament AWS IAM Checker on Terraform files&#10;Terraform Parliament在Terraform文件上运行Parliament AWS IAM Checker&#10;https://github.com/rdkls/tf-parliament&#10;&#10;Vulnerability Static Analysis for Containers&#10;容器的漏洞静态分析&#10;https://github.com/quay/clair&#10;&#10;Checks whether Kubernetes is deployed according to security best practices (defined in the Center for Internet Security (CIS) Kubernetes Benchmark)&#10;检查Kubernetes是否根据安全最佳实践（在Internet安全中心（CIS）Kubernetes基准中定义）部署&#10;https://github.com/aquasecurity/kube-bench"/>
    <hyperlink ref="K132" r:id="rId77" display="CIS基线&#10;https://www.cisecurity.org/cis-benchmarks/&#10;&#10;Security Technical Implementation Guides (STIGs)&#10;安全技术实施指南（STIG）&#10;https://public.cyber.mil/stigs/"/>
    <hyperlink ref="K133" r:id="rId78" display="CSA: Software Defined Perimeter Working Group—SDP Specification 1.0—April 2014&#10;CSA：软件定义边界工作组SDP规范1.0-2014年4月&#10;https://downloads.cloudsecurityalliance.org/initiatives/sdp/SDP_Specification_1.0.pdf&#10;&#10;CSA: Software Defined Perimeter Glossary&#10;软件定义边界术语表&#10;https://downloads.cloudsecurityalliance.org/assets/research/sdp/SDP-glossary.pdf"/>
    <hyperlink ref="K134" r:id="rId79" display="Monitor AWS IoT using CloudWatch Logs使用CloudWatch日志监视AWS IoT&#10;https://docs.aws.amazon.com/iot/latest/developerguide/cloud-watch-logs.html&#10;&#10;IoT Monitoring物联网监控&#10;https://docs.appdynamics.com/display/PRO45/IoT+Monitoring&#10;&#10;Remote monitoring and alerting for IoT devices&#10;物联网设备远程监控和告警&#10;https://cloud.google.com/solutions/remote-monitoring-and-alerting-for-iot"/>
    <hyperlink ref="K136" r:id="rId80" display="NIST Special Publication 800-121—Revision 2: Guide to Bluetooth Security&#10;NIST特别出版物800-121-第2版：蓝牙安全指南&#10;https://nvlpubs.nist.gov/nistpubs/SpecialPublications/NIST.SP.800-121r2.pdf"/>
    <hyperlink ref="K137" r:id="rId80" display="NIST Special Publication 800-121—Revision 2: Guide to Bluetooth Security&#10;NIST特别出版物800-121-第2版：蓝牙安全指南&#10;https://nvlpubs.nist.gov/nistpubs/SpecialPublications/NIST.SP.800-121r2.pdf"/>
    <hyperlink ref="K138" r:id="rId81" display="Guidelines for Managing the Security of Mobile Devices in the Enterprise&#10;企业移动设备安全管理指南&#10;https://nvlpubs.nist.gov/nistpubs/SpecialPublications/NIST.SP.800-124r2-draft.pdf&#10;&#10;NFC AND INTERNET OF THINGS&#10;物联网和NFC&#10;https://nfc-forum.org/what-is-nfc/nfc-and-the-internet-of-things/&#10;"/>
    <hyperlink ref="K140" r:id="rId82" display="BLE Beacons for Internet of Things Applications: Survey, Challenges and Opportunities&#10;物联网应用的BLE信标：综述、挑战与机遇&#10;https://www.researchgate.net/publication/322201975_BLE_Beacons_for_Internet_of_Things_Applications_Survey_Challenges_and_Opportunities"/>
    <hyperlink ref="K142" r:id="rId83" display="Man-in-the-Middle (MITM) Attacks中间人攻击&#10;https://www.rapid7.com/fundamentals/man-in-the-middle-attacks/"/>
    <hyperlink ref="K143" r:id="rId84" display="ZIGBEE EXPLOITED: The good, the bad and the ugly&#10;ZIGBEE大曝光：好的，坏的和丑陋的&#10;https://www.blackhat.com/docs/us-15/materials/us-15-Zillner-ZigBee-Exploited-The-Good-The-Bad-And-The-Ugly-wp.pdf"/>
    <hyperlink ref="K145" r:id="rId85" display="AN1233: Zigbee Security&#10;ZigBee安全&#10;https://www.silabs.com/documents/public/application-notes/an1233-zigbee-security.pdf"/>
    <hyperlink ref="K146" r:id="rId85" display="AN1233: Zigbee Security&#10;ZigBee安全&#10;https://www.silabs.com/documents/public/application-notes/an1233-zigbee-security.pdf"/>
    <hyperlink ref="K147" r:id="rId86" display="IoT security awareness – why it is still a concern for organizations&#10;物联网安全意识–为什么组织仍然关注物联网安全&#10;https://www.i-scoop.eu/iot-security-awareness/"/>
    <hyperlink ref="K148" r:id="rId86" display="IoT security awareness – why it is still a concern for organizations&#10;物联网安全意识–为什么组织仍然关注物联网安全&#10;https://www.i-scoop.eu/iot-security-awareness/"/>
    <hyperlink ref="K149" r:id="rId87" display="Revision - ISO/IEC 29147:2018—Information technology—Security techniques—Vulnerability disclosure&#10;https://www.iso.org/standard/72311.html &#10;&#10;Open source vulnerability disclosure best practices 开源漏洞披露最佳实践&#10;https://github.com/disclose/"/>
    <hyperlink ref="K150" r:id="rId88" display="SOTA Solution—FOTA Solution for AGL&#10;用于AGL的SOTA溶液FOTA溶液&#10;https://events19.linuxfoundation.org/wp-content/uploads/2018/07/ALS19_AGL_RAUC_AS_SOTA_FOTA_SOLUTION_v1r01.pdf "/>
    <hyperlink ref="K151" r:id="rId18" display="HITRUST CSF V9.4&#10;https://hitrustalliance.net/"/>
    <hyperlink ref="K152" r:id="rId26" display="NISTIR 8259: Foundational Cybersecurity Activities for IoT Device Manufacturers&#10;NISTIR 8259：物联网设备制造商的基础网络安全活动&#10;https://nvlpubs.nist.gov/nistpubs/ir/2020/NIST.IR.8259.pdf&#10;&#10;Considerations for Managing Internet of Things (IoT) Cybersecurity and Privacy Risks&#10;管理物联网（IoT）网络安全和隐私风险的考虑因素&#10;https://nvlpubs.nist.gov/nistpubs/ir/2019/NIST.IR.8228.pdf&#10;&#10;Enterprise IoT Vulnerability Management: Part 1&#10;企业物联网漏洞管理：第1部分&#10;https://www.optiv.com/explore-optiv-insights/downloads/enterprise-iot-vulnerability-management-part-1"/>
    <hyperlink ref="K153" r:id="rId89" display="OWASP Defectdojo&#10;https://owasp.org/www-project-defectdojo/&#10;&#10;NVD Data Feeds&#10;NVD数据源&#10;https://nvd.nist.gov/download.cfm"/>
    <hyperlink ref="K154" r:id="rId90" display="A Model for Successful IoT Security Assessment&#10;一种成功的物联网安全评估模型&#10;https://www.whitehatsec.com/blog/a-model-for-successful-iot-security-assessment/&#10;"/>
    <hyperlink ref="K155" r:id="rId91" display="NIST Technical Guide to Information Security Testing and Assessment&#10;NIST信息安全测试和评估技术指南&#10;https://csrc.nist.gov/publications/detail/sp/800-115/final&#10;&#10;OWASP Web Security Testing Guide &#10;OWASP Web安全测试指南&#10;https://owasp.org/www-project-web-security-testing-guide/&#10;&#10;OWASP Application Security Verification Standard&#10;OWASP应用程序安全验证标准&#10;https://owasp.org/www-project-application-security-verification-standard/&#10;&#10;OWASP Firmware Security Testing Methodology&#10;OWASP固件安全测试方法&#10;https://scriptingxss.gitbook.io/firmware-security-testing-methodology/&#10;&#10;OWASP Mobile Security Testing Guide&#10;OWASP移动安全测试指南&#10;https://owasp.org/www-project-mobile-security-testing-guide/&#10;&#10;https://owasp.org/www-chapter-pune/IoT_Device_Pentest_by_Shubham_Chougule.pdf"/>
    <hyperlink ref="K156" r:id="rId92" display="MITRE ATT&amp;CK®&#10;https://attack.mitre.org/&#10;&#10;X-Force Red IoT Testing&#10;X-Force红队物联网测试&#10;https://www.ibm.com/security/services/iot-testing"/>
    <hyperlink ref="K157" r:id="rId93" display="NIST 800-171A: Assessing Security Requirements for Controlled Unclassified Information&#10;NIST 800-171A：评估受控非保密信息的安全要求&#10;https://nvlpubs.nist.gov/nistpubs/SpecialPublications/NIST.SP.800-171a.pdf"/>
    <hyperlink ref="K158" r:id="rId94" display="Microsoft Azure Bounty Program&#10;Microsoft Azure赏金计划&#10;https://www.microsoft.com/en-us/msrc/bounty-microsoft-azure&#10;&#10;IBM: HackerOne&#10;https://hackerone.com/ibm?type=team"/>
    <hyperlink ref="K159" r:id="rId95" display="OWASP Zed Attack Proxy (ZAP)&#10;OWASP Zed攻击代理&#10;https://www.zaproxy.org/&#10;&#10;For mobile applications - Mobile Security Framework (MobSF)&#10;移动应用程序-移动安全框架（MobSF）&#10;https://github.com/MobSF/Mobile-Security-Framework-MobSF&#10;&#10;For firmware—Firmware Analysis and Comparison Tool (FACT)&#10;固件分析和比较工具（FACT）&#10;https://fkie-cad.github.io/FACT_core/"/>
  </hyperlinks>
  <pageMargins left="0.25" right="0.25" top="0.75" bottom="0.75" header="0" footer="0"/>
  <pageSetup paperSize="1" pageOrder="overThenDown" orientation="landscape"/>
  <headerFooter>
    <oddFooter>&amp;C&amp;"Helvetica Neue,Regular"&amp;12&amp;K000000&amp;P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3"/>
  <sheetViews>
    <sheetView showGridLines="0" workbookViewId="0">
      <selection activeCell="C20" sqref="C20"/>
    </sheetView>
  </sheetViews>
  <sheetFormatPr defaultColWidth="14.4444444444444" defaultRowHeight="12" outlineLevelCol="4"/>
  <cols>
    <col min="1" max="1" width="3.11111111111111" style="354" customWidth="1"/>
    <col min="2" max="2" width="12.7777777777778" style="354" customWidth="1"/>
    <col min="3" max="3" width="49" style="354" customWidth="1"/>
    <col min="4" max="6" width="14.4444444444444" style="354" customWidth="1"/>
    <col min="7" max="16384" width="14.4444444444444" style="354"/>
  </cols>
  <sheetData>
    <row r="1" spans="1:5">
      <c r="A1" s="355" t="s">
        <v>900</v>
      </c>
      <c r="B1" s="355" t="s">
        <v>32</v>
      </c>
      <c r="C1" s="355" t="s">
        <v>901</v>
      </c>
      <c r="D1" s="356" t="s">
        <v>33</v>
      </c>
      <c r="E1" s="357" t="s">
        <v>902</v>
      </c>
    </row>
    <row r="2" ht="36" spans="1:5">
      <c r="A2" s="358">
        <v>1</v>
      </c>
      <c r="B2" s="359" t="s">
        <v>50</v>
      </c>
      <c r="C2" s="360" t="s">
        <v>903</v>
      </c>
      <c r="D2" s="359" t="s">
        <v>904</v>
      </c>
      <c r="E2" s="359" t="s">
        <v>905</v>
      </c>
    </row>
    <row r="3" ht="48" spans="1:5">
      <c r="A3" s="358">
        <v>2</v>
      </c>
      <c r="B3" s="359" t="s">
        <v>89</v>
      </c>
      <c r="C3" s="360" t="s">
        <v>906</v>
      </c>
      <c r="D3" s="359" t="s">
        <v>907</v>
      </c>
      <c r="E3" s="359" t="s">
        <v>908</v>
      </c>
    </row>
    <row r="4" ht="48" spans="1:5">
      <c r="A4" s="358">
        <v>3</v>
      </c>
      <c r="B4" s="359" t="s">
        <v>909</v>
      </c>
      <c r="C4" s="360" t="s">
        <v>910</v>
      </c>
      <c r="D4" s="359" t="s">
        <v>911</v>
      </c>
      <c r="E4" s="359" t="s">
        <v>912</v>
      </c>
    </row>
    <row r="5" ht="48" spans="1:5">
      <c r="A5" s="358">
        <v>4</v>
      </c>
      <c r="B5" s="359" t="s">
        <v>913</v>
      </c>
      <c r="C5" s="360" t="s">
        <v>914</v>
      </c>
      <c r="D5" s="359" t="s">
        <v>915</v>
      </c>
      <c r="E5" s="359" t="s">
        <v>916</v>
      </c>
    </row>
    <row r="6" ht="72" spans="1:5">
      <c r="A6" s="358">
        <v>5</v>
      </c>
      <c r="B6" s="359" t="s">
        <v>241</v>
      </c>
      <c r="C6" s="360" t="s">
        <v>917</v>
      </c>
      <c r="D6" s="359" t="s">
        <v>918</v>
      </c>
      <c r="E6" s="359" t="s">
        <v>919</v>
      </c>
    </row>
    <row r="7" ht="108" spans="1:5">
      <c r="A7" s="358">
        <v>6</v>
      </c>
      <c r="B7" s="359" t="s">
        <v>301</v>
      </c>
      <c r="C7" s="360" t="s">
        <v>920</v>
      </c>
      <c r="D7" s="359" t="s">
        <v>921</v>
      </c>
      <c r="E7" s="359" t="s">
        <v>922</v>
      </c>
    </row>
    <row r="8" ht="36" spans="1:5">
      <c r="A8" s="358">
        <v>7</v>
      </c>
      <c r="B8" s="359" t="s">
        <v>414</v>
      </c>
      <c r="C8" s="360" t="s">
        <v>923</v>
      </c>
      <c r="D8" s="361" t="s">
        <v>415</v>
      </c>
      <c r="E8" s="359" t="s">
        <v>924</v>
      </c>
    </row>
    <row r="9" ht="60" spans="1:5">
      <c r="A9" s="358">
        <v>8</v>
      </c>
      <c r="B9" s="359" t="s">
        <v>925</v>
      </c>
      <c r="C9" s="360" t="s">
        <v>926</v>
      </c>
      <c r="D9" s="359" t="s">
        <v>927</v>
      </c>
      <c r="E9" s="359" t="s">
        <v>928</v>
      </c>
    </row>
    <row r="10" ht="144" spans="1:5">
      <c r="A10" s="358">
        <v>9</v>
      </c>
      <c r="B10" s="359" t="s">
        <v>929</v>
      </c>
      <c r="C10" s="269" t="s">
        <v>930</v>
      </c>
      <c r="D10" s="359" t="s">
        <v>931</v>
      </c>
      <c r="E10" s="359" t="s">
        <v>932</v>
      </c>
    </row>
    <row r="11" ht="84" spans="1:5">
      <c r="A11" s="358">
        <v>10</v>
      </c>
      <c r="B11" s="359" t="s">
        <v>933</v>
      </c>
      <c r="C11" s="360" t="s">
        <v>934</v>
      </c>
      <c r="D11" s="359" t="s">
        <v>935</v>
      </c>
      <c r="E11" s="359" t="s">
        <v>936</v>
      </c>
    </row>
    <row r="12" ht="60" spans="1:5">
      <c r="A12" s="358">
        <v>11</v>
      </c>
      <c r="B12" s="359" t="s">
        <v>937</v>
      </c>
      <c r="C12" s="360" t="s">
        <v>938</v>
      </c>
      <c r="D12" s="359" t="s">
        <v>939</v>
      </c>
      <c r="E12" s="359" t="s">
        <v>940</v>
      </c>
    </row>
    <row r="13" ht="60" spans="1:5">
      <c r="A13" s="358">
        <v>12</v>
      </c>
      <c r="B13" s="359" t="s">
        <v>607</v>
      </c>
      <c r="C13" s="360" t="s">
        <v>941</v>
      </c>
      <c r="D13" s="361" t="s">
        <v>942</v>
      </c>
      <c r="E13" s="359" t="s">
        <v>943</v>
      </c>
    </row>
    <row r="14" ht="36" spans="1:5">
      <c r="A14" s="358">
        <v>13</v>
      </c>
      <c r="B14" s="359" t="s">
        <v>944</v>
      </c>
      <c r="C14" s="360" t="s">
        <v>945</v>
      </c>
      <c r="D14" s="359" t="s">
        <v>946</v>
      </c>
      <c r="E14" s="359" t="s">
        <v>947</v>
      </c>
    </row>
    <row r="15" ht="48" spans="1:5">
      <c r="A15" s="358">
        <v>14</v>
      </c>
      <c r="B15" s="359" t="s">
        <v>639</v>
      </c>
      <c r="C15" s="360" t="s">
        <v>948</v>
      </c>
      <c r="D15" s="359" t="s">
        <v>949</v>
      </c>
      <c r="E15" s="359" t="s">
        <v>950</v>
      </c>
    </row>
    <row r="16" ht="60" spans="1:5">
      <c r="A16" s="358">
        <v>15</v>
      </c>
      <c r="B16" s="359" t="s">
        <v>951</v>
      </c>
      <c r="C16" s="360" t="s">
        <v>952</v>
      </c>
      <c r="D16" s="359" t="s">
        <v>953</v>
      </c>
      <c r="E16" s="359" t="s">
        <v>954</v>
      </c>
    </row>
    <row r="17" ht="48" spans="1:5">
      <c r="A17" s="358">
        <v>16</v>
      </c>
      <c r="B17" s="359" t="s">
        <v>697</v>
      </c>
      <c r="C17" s="360" t="s">
        <v>955</v>
      </c>
      <c r="D17" s="359" t="s">
        <v>956</v>
      </c>
      <c r="E17" s="359" t="s">
        <v>957</v>
      </c>
    </row>
    <row r="18" ht="48" spans="1:5">
      <c r="A18" s="358">
        <v>17</v>
      </c>
      <c r="B18" s="359" t="s">
        <v>958</v>
      </c>
      <c r="C18" s="360" t="s">
        <v>959</v>
      </c>
      <c r="D18" s="359" t="s">
        <v>960</v>
      </c>
      <c r="E18" s="359" t="s">
        <v>961</v>
      </c>
    </row>
    <row r="19" ht="60" spans="1:5">
      <c r="A19" s="358">
        <v>18</v>
      </c>
      <c r="B19" s="359" t="s">
        <v>962</v>
      </c>
      <c r="C19" s="360" t="s">
        <v>963</v>
      </c>
      <c r="D19" s="359" t="s">
        <v>964</v>
      </c>
      <c r="E19" s="359" t="s">
        <v>965</v>
      </c>
    </row>
    <row r="20" ht="72" spans="1:5">
      <c r="A20" s="358">
        <v>19</v>
      </c>
      <c r="B20" s="359" t="s">
        <v>817</v>
      </c>
      <c r="C20" s="360" t="s">
        <v>966</v>
      </c>
      <c r="D20" s="359" t="s">
        <v>967</v>
      </c>
      <c r="E20" s="359" t="s">
        <v>968</v>
      </c>
    </row>
    <row r="21" ht="60" spans="1:5">
      <c r="A21" s="358">
        <v>20</v>
      </c>
      <c r="B21" s="359" t="s">
        <v>831</v>
      </c>
      <c r="C21" s="360" t="s">
        <v>969</v>
      </c>
      <c r="D21" s="359" t="s">
        <v>970</v>
      </c>
      <c r="E21" s="359" t="s">
        <v>971</v>
      </c>
    </row>
    <row r="22" ht="84" spans="1:5">
      <c r="A22" s="358">
        <v>21</v>
      </c>
      <c r="B22" s="359" t="s">
        <v>732</v>
      </c>
      <c r="C22" s="360" t="s">
        <v>972</v>
      </c>
      <c r="D22" s="359" t="s">
        <v>973</v>
      </c>
      <c r="E22" s="359" t="s">
        <v>974</v>
      </c>
    </row>
    <row r="23" ht="15.6" spans="1:5">
      <c r="A23" s="362" t="s">
        <v>975</v>
      </c>
      <c r="B23" s="363"/>
      <c r="C23" s="364"/>
      <c r="D23" s="365"/>
      <c r="E23" s="366"/>
    </row>
  </sheetData>
  <mergeCells count="1">
    <mergeCell ref="A23:D23"/>
  </mergeCells>
  <hyperlinks>
    <hyperlink ref="A23" r:id="rId1" display="©2021云安全联盟–权利所有。您可以在https://cloudsecurityalliance.org下载、存储、在计算机上显示、查看、打印和链接到云安全联盟，但必须遵守以下条件：（1）草案仅可供您个人参考，不得用于商业用途；（2）不得以任何方式修改或改变该草案；  （3）不得再次分发该草案； （4）不得删除商标、版权或其他声明。 可以根据美国版权法的“合理使用”条款的许可引用部分草案，前提是将引用部分归功于云安全联盟。"/>
  </hyperlinks>
  <pageMargins left="0.7" right="0.7" top="0.75" bottom="0.75" header="0.3" footer="0.3"/>
  <pageSetup paperSize="1" orientation="portrait"/>
  <headerFooter>
    <oddFooter>&amp;C&amp;"Helvetica Neue,Regular"&amp;12&amp;K000000&amp;P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30"/>
  <sheetViews>
    <sheetView showGridLines="0" workbookViewId="0">
      <selection activeCell="A1" sqref="A1"/>
    </sheetView>
  </sheetViews>
  <sheetFormatPr defaultColWidth="14.4444444444444" defaultRowHeight="15" customHeight="1"/>
  <cols>
    <col min="1" max="1" width="37.6666666666667" style="1" customWidth="1"/>
    <col min="2" max="2" width="6.66666666666667" style="1" customWidth="1"/>
    <col min="3" max="3" width="8.66666666666667" style="1" customWidth="1"/>
    <col min="4" max="4" width="18.4444444444444" style="1" customWidth="1"/>
    <col min="5" max="5" width="14.4444444444444" style="1" customWidth="1"/>
    <col min="6" max="6" width="11.4444444444444" style="1" customWidth="1"/>
    <col min="7" max="7" width="12.1111111111111" style="1" customWidth="1"/>
    <col min="8" max="8" width="10.4444444444444" style="1" customWidth="1"/>
    <col min="9" max="9" width="10.7777777777778" style="1" customWidth="1"/>
    <col min="10" max="10" width="11.4444444444444" style="1" customWidth="1"/>
    <col min="11" max="11" width="79.6666666666667" style="1" customWidth="1"/>
    <col min="12" max="12" width="23.1111111111111" style="1" customWidth="1"/>
    <col min="13" max="13" width="19.3333333333333" style="1" customWidth="1"/>
    <col min="14" max="16" width="14.4444444444444" style="1" customWidth="1"/>
    <col min="17" max="16384" width="14.4444444444444" style="1"/>
  </cols>
  <sheetData>
    <row r="1" ht="15.75" customHeight="1" spans="1:15">
      <c r="A1" s="20"/>
      <c r="B1" s="99"/>
      <c r="C1" s="99"/>
      <c r="D1" s="99"/>
      <c r="E1" s="99"/>
      <c r="F1" s="99"/>
      <c r="G1" s="20"/>
      <c r="H1" s="20"/>
      <c r="I1" s="20"/>
      <c r="J1" s="20"/>
      <c r="K1" s="20"/>
      <c r="L1" s="20"/>
      <c r="M1" s="99"/>
      <c r="N1" s="99"/>
      <c r="O1" s="99"/>
    </row>
    <row r="2" ht="15.75" customHeight="1" spans="1:15">
      <c r="A2" s="175"/>
      <c r="B2" s="314"/>
      <c r="C2" s="314"/>
      <c r="D2" s="314"/>
      <c r="E2" s="314"/>
      <c r="F2" s="314"/>
      <c r="G2" s="175"/>
      <c r="H2" s="175"/>
      <c r="I2" s="175"/>
      <c r="J2" s="175"/>
      <c r="K2" s="175"/>
      <c r="L2" s="20"/>
      <c r="M2" s="99"/>
      <c r="N2" s="99"/>
      <c r="O2" s="99"/>
    </row>
    <row r="3" ht="15.75" customHeight="1" spans="1:15">
      <c r="A3" s="315" t="s">
        <v>976</v>
      </c>
      <c r="B3" s="316" t="s">
        <v>977</v>
      </c>
      <c r="C3" s="316" t="s">
        <v>978</v>
      </c>
      <c r="D3" s="316" t="s">
        <v>979</v>
      </c>
      <c r="E3" s="317" t="s">
        <v>980</v>
      </c>
      <c r="F3" s="318" t="s">
        <v>981</v>
      </c>
      <c r="G3" s="318" t="s">
        <v>982</v>
      </c>
      <c r="H3" s="319" t="s">
        <v>983</v>
      </c>
      <c r="I3" s="350" t="s">
        <v>984</v>
      </c>
      <c r="J3" s="351" t="s">
        <v>985</v>
      </c>
      <c r="K3" s="318" t="s">
        <v>986</v>
      </c>
      <c r="L3" s="5"/>
      <c r="M3" s="99"/>
      <c r="N3" s="99"/>
      <c r="O3" s="99"/>
    </row>
    <row r="4" ht="15.75" customHeight="1" spans="1:15">
      <c r="A4" s="320" t="s">
        <v>987</v>
      </c>
      <c r="B4" s="321" t="s">
        <v>903</v>
      </c>
      <c r="C4" s="322">
        <v>4</v>
      </c>
      <c r="D4" s="321" t="s">
        <v>988</v>
      </c>
      <c r="E4" s="321" t="s">
        <v>989</v>
      </c>
      <c r="F4" s="323"/>
      <c r="G4" s="323"/>
      <c r="H4" s="324">
        <v>0</v>
      </c>
      <c r="I4" s="324">
        <v>0</v>
      </c>
      <c r="J4" s="324">
        <f t="shared" ref="J4:J25" si="0">C4-I4</f>
        <v>4</v>
      </c>
      <c r="K4" s="36"/>
      <c r="L4" s="5"/>
      <c r="M4" s="99"/>
      <c r="N4" s="99"/>
      <c r="O4" s="99"/>
    </row>
    <row r="5" ht="15.75" customHeight="1" spans="1:15">
      <c r="A5" s="325" t="s">
        <v>990</v>
      </c>
      <c r="B5" s="321" t="s">
        <v>906</v>
      </c>
      <c r="C5" s="322">
        <v>6</v>
      </c>
      <c r="D5" s="321" t="s">
        <v>988</v>
      </c>
      <c r="E5" s="321" t="s">
        <v>991</v>
      </c>
      <c r="F5" s="323"/>
      <c r="G5" s="323"/>
      <c r="H5" s="324">
        <v>0</v>
      </c>
      <c r="I5" s="324">
        <v>0</v>
      </c>
      <c r="J5" s="324">
        <f t="shared" si="0"/>
        <v>6</v>
      </c>
      <c r="K5" s="36"/>
      <c r="L5" s="5"/>
      <c r="M5" s="99"/>
      <c r="N5" s="99"/>
      <c r="O5" s="99"/>
    </row>
    <row r="6" ht="15.75" customHeight="1" spans="1:15">
      <c r="A6" s="35" t="s">
        <v>992</v>
      </c>
      <c r="B6" s="321" t="s">
        <v>993</v>
      </c>
      <c r="C6" s="322">
        <v>14</v>
      </c>
      <c r="D6" s="321" t="s">
        <v>994</v>
      </c>
      <c r="E6" s="321" t="s">
        <v>995</v>
      </c>
      <c r="F6" s="323"/>
      <c r="G6" s="323"/>
      <c r="H6" s="324">
        <v>0</v>
      </c>
      <c r="I6" s="324">
        <v>0</v>
      </c>
      <c r="J6" s="324">
        <f t="shared" si="0"/>
        <v>14</v>
      </c>
      <c r="K6" s="36"/>
      <c r="L6" s="5"/>
      <c r="M6" s="99"/>
      <c r="N6" s="99"/>
      <c r="O6" s="99"/>
    </row>
    <row r="7" ht="15.75" customHeight="1" spans="1:15">
      <c r="A7" s="325" t="s">
        <v>996</v>
      </c>
      <c r="B7" s="326" t="s">
        <v>910</v>
      </c>
      <c r="C7" s="327">
        <v>12</v>
      </c>
      <c r="D7" s="321" t="s">
        <v>994</v>
      </c>
      <c r="E7" s="326" t="s">
        <v>995</v>
      </c>
      <c r="F7" s="323"/>
      <c r="G7" s="323"/>
      <c r="H7" s="324">
        <v>0</v>
      </c>
      <c r="I7" s="324">
        <v>0</v>
      </c>
      <c r="J7" s="324">
        <f t="shared" si="0"/>
        <v>12</v>
      </c>
      <c r="K7" s="36"/>
      <c r="L7" s="5"/>
      <c r="M7" s="99"/>
      <c r="N7" s="99"/>
      <c r="O7" s="99"/>
    </row>
    <row r="8" ht="15.75" customHeight="1" spans="1:15">
      <c r="A8" s="35" t="s">
        <v>997</v>
      </c>
      <c r="B8" s="321" t="s">
        <v>914</v>
      </c>
      <c r="C8" s="322">
        <v>4</v>
      </c>
      <c r="D8" s="321" t="s">
        <v>994</v>
      </c>
      <c r="E8" s="326" t="s">
        <v>998</v>
      </c>
      <c r="F8" s="323"/>
      <c r="G8" s="323"/>
      <c r="H8" s="324">
        <v>0</v>
      </c>
      <c r="I8" s="324">
        <v>0</v>
      </c>
      <c r="J8" s="324">
        <f t="shared" si="0"/>
        <v>4</v>
      </c>
      <c r="K8" s="36"/>
      <c r="L8" s="5"/>
      <c r="M8" s="99"/>
      <c r="N8" s="99"/>
      <c r="O8" s="99"/>
    </row>
    <row r="9" ht="15.75" customHeight="1" spans="1:15">
      <c r="A9" s="35" t="s">
        <v>999</v>
      </c>
      <c r="B9" s="321" t="s">
        <v>917</v>
      </c>
      <c r="C9" s="322">
        <v>10</v>
      </c>
      <c r="D9" s="321" t="s">
        <v>994</v>
      </c>
      <c r="E9" s="321" t="s">
        <v>989</v>
      </c>
      <c r="F9" s="323"/>
      <c r="G9" s="323"/>
      <c r="H9" s="324">
        <v>0</v>
      </c>
      <c r="I9" s="324">
        <v>0</v>
      </c>
      <c r="J9" s="324">
        <f t="shared" si="0"/>
        <v>10</v>
      </c>
      <c r="K9" s="36"/>
      <c r="L9" s="5"/>
      <c r="M9" s="99"/>
      <c r="N9" s="99"/>
      <c r="O9" s="99"/>
    </row>
    <row r="10" ht="15.75" customHeight="1" spans="1:15">
      <c r="A10" s="35" t="s">
        <v>1000</v>
      </c>
      <c r="B10" s="321" t="s">
        <v>920</v>
      </c>
      <c r="C10" s="322">
        <v>19</v>
      </c>
      <c r="D10" s="321" t="s">
        <v>988</v>
      </c>
      <c r="E10" s="321" t="s">
        <v>995</v>
      </c>
      <c r="F10" s="323"/>
      <c r="G10" s="323"/>
      <c r="H10" s="324">
        <v>0</v>
      </c>
      <c r="I10" s="324">
        <v>0</v>
      </c>
      <c r="J10" s="324">
        <f t="shared" si="0"/>
        <v>19</v>
      </c>
      <c r="K10" s="36"/>
      <c r="L10" s="5"/>
      <c r="M10" s="99"/>
      <c r="N10" s="99"/>
      <c r="O10" s="99"/>
    </row>
    <row r="11" ht="15.75" customHeight="1" spans="1:15">
      <c r="A11" s="35" t="s">
        <v>1001</v>
      </c>
      <c r="B11" s="321" t="s">
        <v>923</v>
      </c>
      <c r="C11" s="322">
        <v>1</v>
      </c>
      <c r="D11" s="321" t="s">
        <v>988</v>
      </c>
      <c r="E11" s="321" t="s">
        <v>1002</v>
      </c>
      <c r="F11" s="323"/>
      <c r="G11" s="323"/>
      <c r="H11" s="324">
        <v>0</v>
      </c>
      <c r="I11" s="324">
        <v>0</v>
      </c>
      <c r="J11" s="324">
        <f t="shared" si="0"/>
        <v>1</v>
      </c>
      <c r="K11" s="36"/>
      <c r="L11" s="5"/>
      <c r="M11" s="99"/>
      <c r="N11" s="99"/>
      <c r="O11" s="99"/>
    </row>
    <row r="12" ht="15.75" customHeight="1" spans="1:15">
      <c r="A12" s="35" t="s">
        <v>1003</v>
      </c>
      <c r="B12" s="321" t="s">
        <v>926</v>
      </c>
      <c r="C12" s="322">
        <v>12</v>
      </c>
      <c r="D12" s="321" t="s">
        <v>988</v>
      </c>
      <c r="E12" s="321" t="s">
        <v>991</v>
      </c>
      <c r="F12" s="323"/>
      <c r="G12" s="323"/>
      <c r="H12" s="324">
        <v>0</v>
      </c>
      <c r="I12" s="324">
        <v>0</v>
      </c>
      <c r="J12" s="324">
        <f t="shared" si="0"/>
        <v>12</v>
      </c>
      <c r="K12" s="36"/>
      <c r="L12" s="5"/>
      <c r="M12" s="99"/>
      <c r="N12" s="99"/>
      <c r="O12" s="99"/>
    </row>
    <row r="13" ht="15.75" customHeight="1" spans="1:15">
      <c r="A13" s="35" t="s">
        <v>1004</v>
      </c>
      <c r="B13" s="321" t="s">
        <v>930</v>
      </c>
      <c r="C13" s="322">
        <v>8</v>
      </c>
      <c r="D13" s="321" t="s">
        <v>988</v>
      </c>
      <c r="E13" s="321" t="s">
        <v>1005</v>
      </c>
      <c r="F13" s="323"/>
      <c r="G13" s="323"/>
      <c r="H13" s="324">
        <v>0</v>
      </c>
      <c r="I13" s="324">
        <v>0</v>
      </c>
      <c r="J13" s="324">
        <f t="shared" si="0"/>
        <v>8</v>
      </c>
      <c r="K13" s="36"/>
      <c r="L13" s="5"/>
      <c r="M13" s="99"/>
      <c r="N13" s="99"/>
      <c r="O13" s="99"/>
    </row>
    <row r="14" ht="15.75" customHeight="1" spans="1:15">
      <c r="A14" s="35" t="s">
        <v>1006</v>
      </c>
      <c r="B14" s="321" t="s">
        <v>934</v>
      </c>
      <c r="C14" s="322">
        <v>11</v>
      </c>
      <c r="D14" s="321" t="s">
        <v>988</v>
      </c>
      <c r="E14" s="321" t="s">
        <v>995</v>
      </c>
      <c r="F14" s="323"/>
      <c r="G14" s="323"/>
      <c r="H14" s="324">
        <v>0</v>
      </c>
      <c r="I14" s="324">
        <v>0</v>
      </c>
      <c r="J14" s="324">
        <f t="shared" si="0"/>
        <v>11</v>
      </c>
      <c r="K14" s="36"/>
      <c r="L14" s="5"/>
      <c r="M14" s="99"/>
      <c r="N14" s="99"/>
      <c r="O14" s="99"/>
    </row>
    <row r="15" ht="15.75" customHeight="1" spans="1:15">
      <c r="A15" s="325" t="s">
        <v>1007</v>
      </c>
      <c r="B15" s="326" t="s">
        <v>938</v>
      </c>
      <c r="C15" s="327">
        <v>9</v>
      </c>
      <c r="D15" s="321" t="s">
        <v>994</v>
      </c>
      <c r="E15" s="321" t="s">
        <v>995</v>
      </c>
      <c r="F15" s="323"/>
      <c r="G15" s="323"/>
      <c r="H15" s="324">
        <v>0</v>
      </c>
      <c r="I15" s="324">
        <v>0</v>
      </c>
      <c r="J15" s="324">
        <f t="shared" si="0"/>
        <v>9</v>
      </c>
      <c r="K15" s="36"/>
      <c r="L15" s="5"/>
      <c r="M15" s="99"/>
      <c r="N15" s="99"/>
      <c r="O15" s="99"/>
    </row>
    <row r="16" ht="15.75" customHeight="1" spans="1:15">
      <c r="A16" s="325" t="s">
        <v>1008</v>
      </c>
      <c r="B16" s="326" t="s">
        <v>941</v>
      </c>
      <c r="C16" s="327">
        <v>1</v>
      </c>
      <c r="D16" s="321" t="s">
        <v>994</v>
      </c>
      <c r="E16" s="326" t="s">
        <v>989</v>
      </c>
      <c r="F16" s="323"/>
      <c r="G16" s="323"/>
      <c r="H16" s="324">
        <v>0</v>
      </c>
      <c r="I16" s="324">
        <v>0</v>
      </c>
      <c r="J16" s="324">
        <f t="shared" si="0"/>
        <v>1</v>
      </c>
      <c r="K16" s="36"/>
      <c r="L16" s="5"/>
      <c r="M16" s="99"/>
      <c r="N16" s="99"/>
      <c r="O16" s="99"/>
    </row>
    <row r="17" ht="15.75" customHeight="1" spans="1:15">
      <c r="A17" s="325" t="s">
        <v>1009</v>
      </c>
      <c r="B17" s="326" t="s">
        <v>945</v>
      </c>
      <c r="C17" s="327">
        <v>4</v>
      </c>
      <c r="D17" s="321" t="s">
        <v>988</v>
      </c>
      <c r="E17" s="326" t="s">
        <v>989</v>
      </c>
      <c r="F17" s="323"/>
      <c r="G17" s="323"/>
      <c r="H17" s="324">
        <v>0</v>
      </c>
      <c r="I17" s="324">
        <v>0</v>
      </c>
      <c r="J17" s="324">
        <f t="shared" si="0"/>
        <v>4</v>
      </c>
      <c r="K17" s="36"/>
      <c r="L17" s="5"/>
      <c r="M17" s="99"/>
      <c r="N17" s="99"/>
      <c r="O17" s="99"/>
    </row>
    <row r="18" ht="15.75" customHeight="1" spans="1:15">
      <c r="A18" s="35" t="s">
        <v>1010</v>
      </c>
      <c r="B18" s="321" t="s">
        <v>948</v>
      </c>
      <c r="C18" s="322">
        <v>3</v>
      </c>
      <c r="D18" s="321" t="s">
        <v>994</v>
      </c>
      <c r="E18" s="321" t="s">
        <v>989</v>
      </c>
      <c r="F18" s="323"/>
      <c r="G18" s="323"/>
      <c r="H18" s="324">
        <v>0</v>
      </c>
      <c r="I18" s="324">
        <v>0</v>
      </c>
      <c r="J18" s="324">
        <f t="shared" si="0"/>
        <v>3</v>
      </c>
      <c r="K18" s="36"/>
      <c r="L18" s="5"/>
      <c r="M18" s="99"/>
      <c r="N18" s="99"/>
      <c r="O18" s="99"/>
    </row>
    <row r="19" ht="15.75" customHeight="1" spans="1:15">
      <c r="A19" s="325" t="s">
        <v>1011</v>
      </c>
      <c r="B19" s="326" t="s">
        <v>952</v>
      </c>
      <c r="C19" s="327">
        <v>10</v>
      </c>
      <c r="D19" s="321" t="s">
        <v>988</v>
      </c>
      <c r="E19" s="326" t="s">
        <v>995</v>
      </c>
      <c r="F19" s="323"/>
      <c r="G19" s="323"/>
      <c r="H19" s="324">
        <v>0</v>
      </c>
      <c r="I19" s="324">
        <v>0</v>
      </c>
      <c r="J19" s="324">
        <f t="shared" si="0"/>
        <v>10</v>
      </c>
      <c r="K19" s="36"/>
      <c r="L19" s="5"/>
      <c r="M19" s="99"/>
      <c r="N19" s="99"/>
      <c r="O19" s="99"/>
    </row>
    <row r="20" ht="15.75" customHeight="1" spans="1:15">
      <c r="A20" s="325" t="s">
        <v>1012</v>
      </c>
      <c r="B20" s="326" t="s">
        <v>955</v>
      </c>
      <c r="C20" s="327">
        <v>8</v>
      </c>
      <c r="D20" s="321" t="s">
        <v>994</v>
      </c>
      <c r="E20" s="326" t="s">
        <v>991</v>
      </c>
      <c r="F20" s="323"/>
      <c r="G20" s="323"/>
      <c r="H20" s="324">
        <v>0</v>
      </c>
      <c r="I20" s="324">
        <v>0</v>
      </c>
      <c r="J20" s="324">
        <f t="shared" si="0"/>
        <v>8</v>
      </c>
      <c r="K20" s="36"/>
      <c r="L20" s="5"/>
      <c r="M20" s="99"/>
      <c r="N20" s="99"/>
      <c r="O20" s="99"/>
    </row>
    <row r="21" ht="15.75" customHeight="1" spans="1:15">
      <c r="A21" s="35" t="s">
        <v>1013</v>
      </c>
      <c r="B21" s="321" t="s">
        <v>959</v>
      </c>
      <c r="C21" s="322">
        <v>4</v>
      </c>
      <c r="D21" s="321" t="s">
        <v>994</v>
      </c>
      <c r="E21" s="326" t="s">
        <v>1002</v>
      </c>
      <c r="F21" s="323"/>
      <c r="G21" s="323"/>
      <c r="H21" s="324">
        <v>0</v>
      </c>
      <c r="I21" s="324">
        <v>0</v>
      </c>
      <c r="J21" s="324">
        <f t="shared" si="0"/>
        <v>4</v>
      </c>
      <c r="K21" s="36"/>
      <c r="L21" s="5"/>
      <c r="M21" s="99"/>
      <c r="N21" s="99"/>
      <c r="O21" s="99"/>
    </row>
    <row r="22" ht="15.75" customHeight="1" spans="1:15">
      <c r="A22" s="35" t="s">
        <v>1014</v>
      </c>
      <c r="B22" s="321" t="s">
        <v>963</v>
      </c>
      <c r="C22" s="322">
        <v>11</v>
      </c>
      <c r="D22" s="321" t="s">
        <v>988</v>
      </c>
      <c r="E22" s="326" t="s">
        <v>1002</v>
      </c>
      <c r="F22" s="323"/>
      <c r="G22" s="323"/>
      <c r="H22" s="324">
        <v>0</v>
      </c>
      <c r="I22" s="324">
        <v>0</v>
      </c>
      <c r="J22" s="324">
        <f t="shared" si="0"/>
        <v>11</v>
      </c>
      <c r="K22" s="36"/>
      <c r="L22" s="5"/>
      <c r="M22" s="99"/>
      <c r="N22" s="99"/>
      <c r="O22" s="99"/>
    </row>
    <row r="23" ht="15.75" customHeight="1" spans="1:15">
      <c r="A23" s="325" t="s">
        <v>1015</v>
      </c>
      <c r="B23" s="326" t="s">
        <v>966</v>
      </c>
      <c r="C23" s="327">
        <v>3</v>
      </c>
      <c r="D23" s="321" t="s">
        <v>994</v>
      </c>
      <c r="E23" s="326" t="s">
        <v>989</v>
      </c>
      <c r="F23" s="323"/>
      <c r="G23" s="323"/>
      <c r="H23" s="324">
        <v>0</v>
      </c>
      <c r="I23" s="324">
        <v>0</v>
      </c>
      <c r="J23" s="324">
        <f t="shared" si="0"/>
        <v>3</v>
      </c>
      <c r="K23" s="36"/>
      <c r="L23" s="5"/>
      <c r="M23" s="99"/>
      <c r="N23" s="99"/>
      <c r="O23" s="99"/>
    </row>
    <row r="24" ht="15.75" customHeight="1" spans="1:15">
      <c r="A24" s="325" t="s">
        <v>1016</v>
      </c>
      <c r="B24" s="326" t="s">
        <v>969</v>
      </c>
      <c r="C24" s="327">
        <v>4</v>
      </c>
      <c r="D24" s="321" t="s">
        <v>994</v>
      </c>
      <c r="E24" s="326" t="s">
        <v>995</v>
      </c>
      <c r="F24" s="323"/>
      <c r="G24" s="323"/>
      <c r="H24" s="324">
        <v>0</v>
      </c>
      <c r="I24" s="324">
        <v>0</v>
      </c>
      <c r="J24" s="324">
        <f t="shared" si="0"/>
        <v>4</v>
      </c>
      <c r="K24" s="36"/>
      <c r="L24" s="5"/>
      <c r="M24" s="99"/>
      <c r="N24" s="99"/>
      <c r="O24" s="99"/>
    </row>
    <row r="25" ht="15.75" customHeight="1" spans="1:15">
      <c r="A25" s="8" t="s">
        <v>1017</v>
      </c>
      <c r="B25" s="324">
        <f>COUNTA(B4:B24)</f>
        <v>21</v>
      </c>
      <c r="C25" s="324">
        <f>SUM(C4:C24)</f>
        <v>158</v>
      </c>
      <c r="D25" s="328"/>
      <c r="E25" s="328"/>
      <c r="F25" s="323"/>
      <c r="G25" s="323"/>
      <c r="H25" s="324">
        <f>SUM(H4:H24)</f>
        <v>0</v>
      </c>
      <c r="I25" s="324">
        <f>SUM(I4:I24)</f>
        <v>0</v>
      </c>
      <c r="J25" s="324">
        <f t="shared" si="0"/>
        <v>158</v>
      </c>
      <c r="K25" s="36"/>
      <c r="L25" s="5"/>
      <c r="M25" s="99"/>
      <c r="N25" s="99"/>
      <c r="O25" s="99"/>
    </row>
    <row r="26" ht="15.75" customHeight="1" spans="1:15">
      <c r="A26" s="329"/>
      <c r="B26" s="328"/>
      <c r="C26" s="330">
        <f t="shared" ref="C26:G48" si="1">169/169</f>
        <v>1</v>
      </c>
      <c r="D26" s="328"/>
      <c r="E26" s="328"/>
      <c r="F26" s="328"/>
      <c r="G26" s="331"/>
      <c r="H26" s="332">
        <f>H25/C25</f>
        <v>0</v>
      </c>
      <c r="I26" s="332">
        <f>I25/C25</f>
        <v>0</v>
      </c>
      <c r="J26" s="332">
        <f>J25/C25</f>
        <v>1</v>
      </c>
      <c r="K26" s="36"/>
      <c r="L26" s="5"/>
      <c r="M26" s="99"/>
      <c r="N26" s="99"/>
      <c r="O26" s="99"/>
    </row>
    <row r="27" ht="15.75" customHeight="1" spans="1:15">
      <c r="A27" s="333"/>
      <c r="B27" s="334"/>
      <c r="C27" s="335"/>
      <c r="D27" s="336"/>
      <c r="E27" s="317" t="s">
        <v>980</v>
      </c>
      <c r="F27" s="337"/>
      <c r="G27" s="338" t="s">
        <v>1018</v>
      </c>
      <c r="H27" s="319" t="s">
        <v>983</v>
      </c>
      <c r="I27" s="350" t="s">
        <v>984</v>
      </c>
      <c r="J27" s="351" t="s">
        <v>985</v>
      </c>
      <c r="K27" s="318" t="s">
        <v>986</v>
      </c>
      <c r="L27" s="5"/>
      <c r="M27" s="99"/>
      <c r="N27" s="99"/>
      <c r="O27" s="99"/>
    </row>
    <row r="28" ht="15.75" customHeight="1" spans="1:15">
      <c r="A28" s="78"/>
      <c r="B28" s="305"/>
      <c r="C28" s="78"/>
      <c r="D28" s="339"/>
      <c r="E28" s="321" t="s">
        <v>989</v>
      </c>
      <c r="F28" s="340"/>
      <c r="G28" s="324">
        <f>SUMIF(E4:E24,E28,C4:C24)</f>
        <v>25</v>
      </c>
      <c r="H28" s="328">
        <f ca="1">SUMIF(E18:J24,E28,H18:H24)</f>
        <v>0</v>
      </c>
      <c r="I28" s="324">
        <f>SUMIF(E18:E24,E28,I18:I24)</f>
        <v>0</v>
      </c>
      <c r="J28" s="324">
        <f t="shared" ref="J28:J46" si="2">G28-I28</f>
        <v>25</v>
      </c>
      <c r="K28" s="36"/>
      <c r="L28" s="5"/>
      <c r="M28" s="99"/>
      <c r="N28" s="99"/>
      <c r="O28" s="99"/>
    </row>
    <row r="29" ht="15.75" customHeight="1" spans="1:15">
      <c r="A29" s="20"/>
      <c r="B29" s="99"/>
      <c r="C29" s="20"/>
      <c r="D29" s="341"/>
      <c r="E29" s="321" t="s">
        <v>1005</v>
      </c>
      <c r="F29" s="342"/>
      <c r="G29" s="324">
        <f t="shared" ref="G29:G34" si="3">SUMIF(E$4:E$24,E29,C$4:C$24)</f>
        <v>8</v>
      </c>
      <c r="H29" s="328">
        <f ca="1">SUMIF(E19:J25,E29,H19:H25)</f>
        <v>0</v>
      </c>
      <c r="I29" s="324">
        <f>SUMIF(E19:E25,E29,I19:I25)</f>
        <v>0</v>
      </c>
      <c r="J29" s="324">
        <f t="shared" si="2"/>
        <v>8</v>
      </c>
      <c r="K29" s="35" t="s">
        <v>1019</v>
      </c>
      <c r="L29" s="5"/>
      <c r="M29" s="99"/>
      <c r="N29" s="99"/>
      <c r="O29" s="99"/>
    </row>
    <row r="30" ht="15.75" customHeight="1" spans="1:15">
      <c r="A30" s="20"/>
      <c r="B30" s="99"/>
      <c r="C30" s="20"/>
      <c r="D30" s="341"/>
      <c r="E30" s="321" t="s">
        <v>995</v>
      </c>
      <c r="F30" s="342"/>
      <c r="G30" s="324">
        <f t="shared" si="3"/>
        <v>79</v>
      </c>
      <c r="H30" s="328">
        <f ca="1">SUMIF(E9:J25,E30,H9:H25)</f>
        <v>0</v>
      </c>
      <c r="I30" s="324">
        <f>SUMIF(E9:E25,E30,I9:I25)</f>
        <v>0</v>
      </c>
      <c r="J30" s="324">
        <f t="shared" si="2"/>
        <v>79</v>
      </c>
      <c r="K30" s="36"/>
      <c r="L30" s="5"/>
      <c r="M30" s="99"/>
      <c r="N30" s="99"/>
      <c r="O30" s="99"/>
    </row>
    <row r="31" ht="15.75" customHeight="1" spans="1:15">
      <c r="A31" s="20"/>
      <c r="B31" s="99"/>
      <c r="C31" s="20"/>
      <c r="D31" s="341"/>
      <c r="E31" s="321" t="s">
        <v>991</v>
      </c>
      <c r="F31" s="342"/>
      <c r="G31" s="324">
        <f t="shared" si="3"/>
        <v>26</v>
      </c>
      <c r="H31" s="324">
        <v>0</v>
      </c>
      <c r="I31" s="324">
        <f>SUMIF(E10:E26,E31,I10:I26)</f>
        <v>0</v>
      </c>
      <c r="J31" s="324">
        <f t="shared" si="2"/>
        <v>26</v>
      </c>
      <c r="K31" s="36"/>
      <c r="L31" s="5"/>
      <c r="M31" s="99"/>
      <c r="N31" s="99"/>
      <c r="O31" s="99"/>
    </row>
    <row r="32" ht="15.75" customHeight="1" spans="1:15">
      <c r="A32" s="20"/>
      <c r="B32" s="99"/>
      <c r="C32" s="20"/>
      <c r="D32" s="341"/>
      <c r="E32" s="321" t="s">
        <v>1002</v>
      </c>
      <c r="F32" s="342"/>
      <c r="G32" s="324">
        <f t="shared" si="3"/>
        <v>16</v>
      </c>
      <c r="H32" s="328">
        <f ca="1">SUMIF(E25:J27,E32,H25:H27)</f>
        <v>0</v>
      </c>
      <c r="I32" s="324">
        <f>SUMIF(E25:E27,E32,I25:I27)</f>
        <v>0</v>
      </c>
      <c r="J32" s="324">
        <f t="shared" si="2"/>
        <v>16</v>
      </c>
      <c r="K32" s="36"/>
      <c r="L32" s="5"/>
      <c r="M32" s="99"/>
      <c r="N32" s="99"/>
      <c r="O32" s="99"/>
    </row>
    <row r="33" ht="15.75" customHeight="1" spans="1:15">
      <c r="A33" s="20"/>
      <c r="B33" s="99"/>
      <c r="C33" s="20"/>
      <c r="D33" s="341"/>
      <c r="E33" s="321" t="s">
        <v>998</v>
      </c>
      <c r="F33" s="342"/>
      <c r="G33" s="324">
        <f t="shared" si="3"/>
        <v>4</v>
      </c>
      <c r="H33" s="328">
        <f ca="1">SUMIF(E26:J28,E33,H26:H28)</f>
        <v>0</v>
      </c>
      <c r="I33" s="324">
        <f>SUMIF(E26:E28,E33,I26:I28)</f>
        <v>0</v>
      </c>
      <c r="J33" s="324">
        <f t="shared" si="2"/>
        <v>4</v>
      </c>
      <c r="K33" s="36"/>
      <c r="L33" s="5"/>
      <c r="M33" s="99"/>
      <c r="N33" s="99"/>
      <c r="O33" s="99"/>
    </row>
    <row r="34" ht="15.75" customHeight="1" spans="1:15">
      <c r="A34" s="20"/>
      <c r="B34" s="99"/>
      <c r="C34" s="20"/>
      <c r="D34" s="341"/>
      <c r="E34" s="331"/>
      <c r="F34" s="342"/>
      <c r="G34" s="324">
        <f t="shared" si="3"/>
        <v>0</v>
      </c>
      <c r="H34" s="328">
        <f ca="1">SUMIF(E20:J28,E34,H20:H28)</f>
        <v>0</v>
      </c>
      <c r="I34" s="324">
        <f>SUMIF(E20:E28,E34,I20:I28)</f>
        <v>0</v>
      </c>
      <c r="J34" s="324">
        <f t="shared" si="2"/>
        <v>0</v>
      </c>
      <c r="K34" s="36"/>
      <c r="L34" s="5"/>
      <c r="M34" s="99"/>
      <c r="N34" s="99"/>
      <c r="O34" s="99"/>
    </row>
    <row r="35" ht="15.75" customHeight="1" spans="1:15">
      <c r="A35" s="20"/>
      <c r="B35" s="99"/>
      <c r="C35" s="20"/>
      <c r="D35" s="341"/>
      <c r="E35" s="331"/>
      <c r="F35" s="342"/>
      <c r="G35" s="324">
        <f t="shared" ref="G35:G46" si="4">SUMIF(E$18:E$24,E35,C$18:C$24)</f>
        <v>0</v>
      </c>
      <c r="H35" s="328">
        <f ca="1">SUMIF(E21:J29,E35,H21:H29)</f>
        <v>0</v>
      </c>
      <c r="I35" s="324">
        <f>SUMIF(E21:E29,E35,I21:I29)</f>
        <v>0</v>
      </c>
      <c r="J35" s="324">
        <f t="shared" si="2"/>
        <v>0</v>
      </c>
      <c r="K35" s="36"/>
      <c r="L35" s="5"/>
      <c r="M35" s="99"/>
      <c r="N35" s="99"/>
      <c r="O35" s="99"/>
    </row>
    <row r="36" ht="15.75" customHeight="1" spans="1:15">
      <c r="A36" s="20"/>
      <c r="B36" s="99"/>
      <c r="C36" s="20"/>
      <c r="D36" s="341"/>
      <c r="E36" s="331"/>
      <c r="F36" s="342"/>
      <c r="G36" s="324">
        <f t="shared" si="4"/>
        <v>0</v>
      </c>
      <c r="H36" s="328">
        <f ca="1">SUMIF(E15:J30,E36,H15:H30)</f>
        <v>0</v>
      </c>
      <c r="I36" s="324">
        <f>SUMIF(E15:E30,E36,I15:I30)</f>
        <v>0</v>
      </c>
      <c r="J36" s="324">
        <f t="shared" si="2"/>
        <v>0</v>
      </c>
      <c r="K36" s="36"/>
      <c r="L36" s="5"/>
      <c r="M36" s="99"/>
      <c r="N36" s="99"/>
      <c r="O36" s="99"/>
    </row>
    <row r="37" ht="15.75" customHeight="1" spans="1:15">
      <c r="A37" s="20"/>
      <c r="B37" s="99"/>
      <c r="C37" s="20"/>
      <c r="D37" s="341"/>
      <c r="E37" s="331"/>
      <c r="F37" s="342"/>
      <c r="G37" s="324">
        <f t="shared" si="4"/>
        <v>0</v>
      </c>
      <c r="H37" s="328">
        <f ca="1">SUMIF(E25:J31,E37,H25:H31)</f>
        <v>0</v>
      </c>
      <c r="I37" s="324">
        <f>SUMIF(E25:E31,E37,I25:I31)</f>
        <v>0</v>
      </c>
      <c r="J37" s="324">
        <f t="shared" si="2"/>
        <v>0</v>
      </c>
      <c r="K37" s="36"/>
      <c r="L37" s="5"/>
      <c r="M37" s="99"/>
      <c r="N37" s="99"/>
      <c r="O37" s="99"/>
    </row>
    <row r="38" ht="15.75" customHeight="1" spans="1:15">
      <c r="A38" s="20"/>
      <c r="B38" s="99"/>
      <c r="C38" s="20"/>
      <c r="D38" s="341"/>
      <c r="E38" s="331"/>
      <c r="F38" s="342"/>
      <c r="G38" s="324">
        <f t="shared" si="4"/>
        <v>0</v>
      </c>
      <c r="H38" s="328">
        <f ca="1">SUMIF(E25:J32,E38,H25:H32)</f>
        <v>0</v>
      </c>
      <c r="I38" s="324">
        <f>SUMIF(E25:E32,E38,I25:I32)</f>
        <v>0</v>
      </c>
      <c r="J38" s="324">
        <f t="shared" si="2"/>
        <v>0</v>
      </c>
      <c r="K38" s="36"/>
      <c r="L38" s="5"/>
      <c r="M38" s="99"/>
      <c r="N38" s="99"/>
      <c r="O38" s="99"/>
    </row>
    <row r="39" ht="15.75" customHeight="1" spans="1:15">
      <c r="A39" s="20"/>
      <c r="B39" s="99"/>
      <c r="C39" s="20"/>
      <c r="D39" s="341"/>
      <c r="E39" s="331"/>
      <c r="F39" s="342"/>
      <c r="G39" s="324">
        <f t="shared" si="4"/>
        <v>0</v>
      </c>
      <c r="H39" s="328">
        <f ca="1">SUMIF(E25:J34,E39,H25:H34)</f>
        <v>0</v>
      </c>
      <c r="I39" s="324">
        <f>SUMIF(E25:E34,E39,I25:I34)</f>
        <v>0</v>
      </c>
      <c r="J39" s="324">
        <f t="shared" si="2"/>
        <v>0</v>
      </c>
      <c r="K39" s="36"/>
      <c r="L39" s="5"/>
      <c r="M39" s="99"/>
      <c r="N39" s="99"/>
      <c r="O39" s="99"/>
    </row>
    <row r="40" ht="15.75" customHeight="1" spans="1:15">
      <c r="A40" s="20"/>
      <c r="B40" s="99"/>
      <c r="C40" s="20"/>
      <c r="D40" s="341"/>
      <c r="E40" s="331"/>
      <c r="F40" s="342"/>
      <c r="G40" s="324">
        <f t="shared" si="4"/>
        <v>0</v>
      </c>
      <c r="H40" s="328">
        <f ca="1">SUMIF(E25:J35,E40,H25:H35)</f>
        <v>0</v>
      </c>
      <c r="I40" s="324">
        <f>SUMIF(E25:E35,E40,I25:I35)</f>
        <v>0</v>
      </c>
      <c r="J40" s="324">
        <f t="shared" si="2"/>
        <v>0</v>
      </c>
      <c r="K40" s="36"/>
      <c r="L40" s="5"/>
      <c r="M40" s="99"/>
      <c r="N40" s="99"/>
      <c r="O40" s="99"/>
    </row>
    <row r="41" ht="15.75" customHeight="1" spans="1:15">
      <c r="A41" s="20"/>
      <c r="B41" s="99"/>
      <c r="C41" s="20"/>
      <c r="D41" s="341"/>
      <c r="E41" s="331"/>
      <c r="F41" s="342"/>
      <c r="G41" s="324">
        <f t="shared" si="4"/>
        <v>0</v>
      </c>
      <c r="H41" s="328">
        <f ca="1">SUMIF(E25:J36,E41,H25:H36)</f>
        <v>0</v>
      </c>
      <c r="I41" s="324">
        <f>SUMIF(E25:E36,E41,I25:I36)</f>
        <v>0</v>
      </c>
      <c r="J41" s="324">
        <f t="shared" si="2"/>
        <v>0</v>
      </c>
      <c r="K41" s="36"/>
      <c r="L41" s="5"/>
      <c r="M41" s="99"/>
      <c r="N41" s="99"/>
      <c r="O41" s="99"/>
    </row>
    <row r="42" ht="15.75" customHeight="1" spans="1:15">
      <c r="A42" s="20"/>
      <c r="B42" s="99"/>
      <c r="C42" s="20"/>
      <c r="D42" s="341"/>
      <c r="E42" s="331"/>
      <c r="F42" s="342"/>
      <c r="G42" s="324">
        <f t="shared" si="4"/>
        <v>0</v>
      </c>
      <c r="H42" s="328">
        <f ca="1">SUMIF(E24:J37,E42,H24:H37)</f>
        <v>0</v>
      </c>
      <c r="I42" s="324">
        <f>SUMIF(E24:E37,E42,I24:I37)</f>
        <v>0</v>
      </c>
      <c r="J42" s="324">
        <f t="shared" si="2"/>
        <v>0</v>
      </c>
      <c r="K42" s="36"/>
      <c r="L42" s="5"/>
      <c r="M42" s="99"/>
      <c r="N42" s="99"/>
      <c r="O42" s="99"/>
    </row>
    <row r="43" ht="15.75" customHeight="1" spans="1:15">
      <c r="A43" s="20"/>
      <c r="B43" s="99"/>
      <c r="C43" s="20"/>
      <c r="D43" s="341"/>
      <c r="E43" s="331"/>
      <c r="F43" s="342"/>
      <c r="G43" s="324">
        <f t="shared" si="4"/>
        <v>0</v>
      </c>
      <c r="H43" s="328">
        <f ca="1">SUMIF(E25:J38,E43,H25:H38)</f>
        <v>0</v>
      </c>
      <c r="I43" s="324">
        <f>SUMIF(E25:E38,E43,I25:I38)</f>
        <v>0</v>
      </c>
      <c r="J43" s="324">
        <f t="shared" si="2"/>
        <v>0</v>
      </c>
      <c r="K43" s="36"/>
      <c r="L43" s="5"/>
      <c r="M43" s="99"/>
      <c r="N43" s="99"/>
      <c r="O43" s="99"/>
    </row>
    <row r="44" ht="15.75" customHeight="1" spans="1:15">
      <c r="A44" s="20"/>
      <c r="B44" s="99"/>
      <c r="C44" s="20"/>
      <c r="D44" s="341"/>
      <c r="E44" s="331"/>
      <c r="F44" s="342"/>
      <c r="G44" s="324">
        <f t="shared" si="4"/>
        <v>0</v>
      </c>
      <c r="H44" s="328">
        <f ca="1">SUMIF(E16:J39,E44,H16:H39)</f>
        <v>0</v>
      </c>
      <c r="I44" s="324">
        <f>SUMIF(E16:E39,E44,I16:I39)</f>
        <v>0</v>
      </c>
      <c r="J44" s="324">
        <f t="shared" si="2"/>
        <v>0</v>
      </c>
      <c r="K44" s="36"/>
      <c r="L44" s="5"/>
      <c r="M44" s="99"/>
      <c r="N44" s="99"/>
      <c r="O44" s="99"/>
    </row>
    <row r="45" ht="15.75" customHeight="1" spans="1:15">
      <c r="A45" s="20"/>
      <c r="B45" s="99"/>
      <c r="C45" s="20"/>
      <c r="D45" s="341"/>
      <c r="E45" s="331"/>
      <c r="F45" s="342"/>
      <c r="G45" s="324">
        <f t="shared" si="4"/>
        <v>0</v>
      </c>
      <c r="H45" s="328">
        <f ca="1">SUMIF(E25:J40,E45,H25:H40)</f>
        <v>0</v>
      </c>
      <c r="I45" s="324">
        <f>SUMIF(E25:E40,E45,I25:I40)</f>
        <v>0</v>
      </c>
      <c r="J45" s="324">
        <f t="shared" si="2"/>
        <v>0</v>
      </c>
      <c r="K45" s="36"/>
      <c r="L45" s="5"/>
      <c r="M45" s="99"/>
      <c r="N45" s="99"/>
      <c r="O45" s="99"/>
    </row>
    <row r="46" ht="15.75" customHeight="1" spans="1:15">
      <c r="A46" s="20"/>
      <c r="B46" s="99"/>
      <c r="C46" s="20"/>
      <c r="D46" s="341"/>
      <c r="E46" s="331"/>
      <c r="F46" s="342"/>
      <c r="G46" s="324">
        <f t="shared" si="4"/>
        <v>0</v>
      </c>
      <c r="H46" s="328">
        <f ca="1">SUMIF(E25:J41,E46,H25:H41)</f>
        <v>0</v>
      </c>
      <c r="I46" s="324">
        <f>SUMIF(E25:E41,E46,I25:I41)</f>
        <v>0</v>
      </c>
      <c r="J46" s="324">
        <f t="shared" si="2"/>
        <v>0</v>
      </c>
      <c r="K46" s="36"/>
      <c r="L46" s="5"/>
      <c r="M46" s="99"/>
      <c r="N46" s="99"/>
      <c r="O46" s="99"/>
    </row>
    <row r="47" ht="15.75" customHeight="1" spans="1:15">
      <c r="A47" s="20"/>
      <c r="B47" s="99"/>
      <c r="C47" s="20"/>
      <c r="D47" s="343"/>
      <c r="E47" s="344">
        <f>COUNTA(E28:E46)</f>
        <v>6</v>
      </c>
      <c r="F47" s="345"/>
      <c r="G47" s="324">
        <f>SUM(G28:G46)</f>
        <v>158</v>
      </c>
      <c r="H47" s="346">
        <f ca="1">SUM(H28:H46)</f>
        <v>0</v>
      </c>
      <c r="I47" s="352">
        <f>SUM(I28:I46)</f>
        <v>0</v>
      </c>
      <c r="J47" s="353">
        <f>SUM(J28:J46)</f>
        <v>158</v>
      </c>
      <c r="K47" s="36"/>
      <c r="L47" s="5"/>
      <c r="M47" s="99"/>
      <c r="N47" s="99"/>
      <c r="O47" s="99"/>
    </row>
    <row r="48" ht="15.75" customHeight="1" spans="1:15">
      <c r="A48" s="20"/>
      <c r="B48" s="99"/>
      <c r="C48" s="31"/>
      <c r="D48" s="347"/>
      <c r="E48" s="328"/>
      <c r="F48" s="348"/>
      <c r="G48" s="332">
        <f t="shared" si="1"/>
        <v>1</v>
      </c>
      <c r="H48" s="332">
        <f ca="1">H47/G47</f>
        <v>0</v>
      </c>
      <c r="I48" s="332">
        <f>I47/G47</f>
        <v>0</v>
      </c>
      <c r="J48" s="332">
        <f>J47/G47</f>
        <v>1</v>
      </c>
      <c r="K48" s="36"/>
      <c r="L48" s="5"/>
      <c r="M48" s="99"/>
      <c r="N48" s="99"/>
      <c r="O48" s="99"/>
    </row>
    <row r="49" ht="15.75" customHeight="1" spans="1:15">
      <c r="A49" s="20"/>
      <c r="B49" s="99"/>
      <c r="C49" s="99"/>
      <c r="D49" s="160"/>
      <c r="E49" s="192"/>
      <c r="F49" s="160"/>
      <c r="G49" s="349"/>
      <c r="H49" s="38"/>
      <c r="I49" s="38"/>
      <c r="J49" s="38"/>
      <c r="K49" s="38"/>
      <c r="L49" s="20"/>
      <c r="M49" s="99"/>
      <c r="N49" s="99"/>
      <c r="O49" s="99"/>
    </row>
    <row r="50" ht="15.75" customHeight="1" spans="1:15">
      <c r="A50" s="20"/>
      <c r="B50" s="99"/>
      <c r="C50" s="99"/>
      <c r="D50" s="99"/>
      <c r="E50" s="99"/>
      <c r="F50" s="99"/>
      <c r="G50" s="20"/>
      <c r="H50" s="20"/>
      <c r="I50" s="20"/>
      <c r="J50" s="20"/>
      <c r="K50" s="20"/>
      <c r="L50" s="20"/>
      <c r="M50" s="99"/>
      <c r="N50" s="99"/>
      <c r="O50" s="99"/>
    </row>
    <row r="51" ht="15.75" customHeight="1" spans="1:15">
      <c r="A51" s="20"/>
      <c r="B51" s="99"/>
      <c r="C51" s="99"/>
      <c r="D51" s="99"/>
      <c r="E51" s="99"/>
      <c r="F51" s="99"/>
      <c r="G51" s="20"/>
      <c r="H51" s="20"/>
      <c r="I51" s="20"/>
      <c r="J51" s="20"/>
      <c r="K51" s="20"/>
      <c r="L51" s="20"/>
      <c r="M51" s="99"/>
      <c r="N51" s="99"/>
      <c r="O51" s="99"/>
    </row>
    <row r="52" ht="15.75" customHeight="1" spans="1:15">
      <c r="A52" s="20"/>
      <c r="B52" s="99"/>
      <c r="C52" s="99"/>
      <c r="D52" s="99"/>
      <c r="E52" s="99"/>
      <c r="F52" s="99"/>
      <c r="G52" s="20"/>
      <c r="H52" s="20"/>
      <c r="I52" s="20"/>
      <c r="J52" s="20"/>
      <c r="K52" s="20"/>
      <c r="L52" s="20"/>
      <c r="M52" s="99"/>
      <c r="N52" s="99"/>
      <c r="O52" s="99"/>
    </row>
    <row r="53" ht="15.75" customHeight="1" spans="1:15">
      <c r="A53" s="20"/>
      <c r="B53" s="99"/>
      <c r="C53" s="99"/>
      <c r="D53" s="99"/>
      <c r="E53" s="99"/>
      <c r="F53" s="99"/>
      <c r="G53" s="20"/>
      <c r="H53" s="20"/>
      <c r="I53" s="20"/>
      <c r="J53" s="20"/>
      <c r="K53" s="20"/>
      <c r="L53" s="20"/>
      <c r="M53" s="99"/>
      <c r="N53" s="99"/>
      <c r="O53" s="99"/>
    </row>
    <row r="54" ht="15.75" customHeight="1" spans="1:15">
      <c r="A54" s="20"/>
      <c r="B54" s="99"/>
      <c r="C54" s="99"/>
      <c r="D54" s="99"/>
      <c r="E54" s="99"/>
      <c r="F54" s="99"/>
      <c r="G54" s="20"/>
      <c r="H54" s="20"/>
      <c r="I54" s="20"/>
      <c r="J54" s="20"/>
      <c r="K54" s="20"/>
      <c r="L54" s="20"/>
      <c r="M54" s="99"/>
      <c r="N54" s="99"/>
      <c r="O54" s="99"/>
    </row>
    <row r="55" ht="15.75" customHeight="1" spans="1:15">
      <c r="A55" s="20"/>
      <c r="B55" s="99"/>
      <c r="C55" s="99"/>
      <c r="D55" s="99"/>
      <c r="E55" s="99"/>
      <c r="F55" s="99"/>
      <c r="G55" s="20"/>
      <c r="H55" s="20"/>
      <c r="I55" s="20"/>
      <c r="J55" s="20"/>
      <c r="K55" s="20"/>
      <c r="L55" s="20"/>
      <c r="M55" s="99"/>
      <c r="N55" s="99"/>
      <c r="O55" s="99"/>
    </row>
    <row r="56" ht="15.75" customHeight="1" spans="1:15">
      <c r="A56" s="20"/>
      <c r="B56" s="99"/>
      <c r="C56" s="99"/>
      <c r="D56" s="99"/>
      <c r="E56" s="99"/>
      <c r="F56" s="99"/>
      <c r="G56" s="20"/>
      <c r="H56" s="20"/>
      <c r="I56" s="20"/>
      <c r="J56" s="20"/>
      <c r="K56" s="20"/>
      <c r="L56" s="20"/>
      <c r="M56" s="99"/>
      <c r="N56" s="99"/>
      <c r="O56" s="99"/>
    </row>
    <row r="57" ht="15.75" customHeight="1" spans="1:15">
      <c r="A57" s="20"/>
      <c r="B57" s="99"/>
      <c r="C57" s="99"/>
      <c r="D57" s="99"/>
      <c r="E57" s="99"/>
      <c r="F57" s="99"/>
      <c r="G57" s="20"/>
      <c r="H57" s="20"/>
      <c r="I57" s="20"/>
      <c r="J57" s="20"/>
      <c r="K57" s="20"/>
      <c r="L57" s="20"/>
      <c r="M57" s="99"/>
      <c r="N57" s="99"/>
      <c r="O57" s="99"/>
    </row>
    <row r="58" ht="15.75" customHeight="1" spans="1:15">
      <c r="A58" s="20"/>
      <c r="B58" s="99"/>
      <c r="C58" s="99"/>
      <c r="D58" s="99"/>
      <c r="E58" s="99"/>
      <c r="F58" s="99"/>
      <c r="G58" s="20"/>
      <c r="H58" s="20"/>
      <c r="I58" s="20"/>
      <c r="J58" s="20"/>
      <c r="K58" s="20"/>
      <c r="L58" s="20"/>
      <c r="M58" s="99"/>
      <c r="N58" s="99"/>
      <c r="O58" s="99"/>
    </row>
    <row r="59" ht="15.75" customHeight="1" spans="1:15">
      <c r="A59" s="20"/>
      <c r="B59" s="99"/>
      <c r="C59" s="99"/>
      <c r="D59" s="99"/>
      <c r="E59" s="99"/>
      <c r="F59" s="99"/>
      <c r="G59" s="20"/>
      <c r="H59" s="20"/>
      <c r="I59" s="20"/>
      <c r="J59" s="20"/>
      <c r="K59" s="20"/>
      <c r="L59" s="20"/>
      <c r="M59" s="99"/>
      <c r="N59" s="99"/>
      <c r="O59" s="99"/>
    </row>
    <row r="60" ht="15.75" customHeight="1" spans="1:15">
      <c r="A60" s="20"/>
      <c r="B60" s="99"/>
      <c r="C60" s="99"/>
      <c r="D60" s="99"/>
      <c r="E60" s="99"/>
      <c r="F60" s="99"/>
      <c r="G60" s="20"/>
      <c r="H60" s="20"/>
      <c r="I60" s="20"/>
      <c r="J60" s="20"/>
      <c r="K60" s="20"/>
      <c r="L60" s="20"/>
      <c r="M60" s="99"/>
      <c r="N60" s="99"/>
      <c r="O60" s="99"/>
    </row>
    <row r="61" ht="15.75" customHeight="1" spans="1:15">
      <c r="A61" s="20"/>
      <c r="B61" s="99"/>
      <c r="C61" s="99"/>
      <c r="D61" s="99"/>
      <c r="E61" s="99"/>
      <c r="F61" s="99"/>
      <c r="G61" s="20"/>
      <c r="H61" s="20"/>
      <c r="I61" s="20"/>
      <c r="J61" s="20"/>
      <c r="K61" s="20"/>
      <c r="L61" s="20"/>
      <c r="M61" s="99"/>
      <c r="N61" s="99"/>
      <c r="O61" s="99"/>
    </row>
    <row r="62" ht="15.75" customHeight="1" spans="1:15">
      <c r="A62" s="20"/>
      <c r="B62" s="99"/>
      <c r="C62" s="99"/>
      <c r="D62" s="99"/>
      <c r="E62" s="99"/>
      <c r="F62" s="99"/>
      <c r="G62" s="20"/>
      <c r="H62" s="20"/>
      <c r="I62" s="20"/>
      <c r="J62" s="20"/>
      <c r="K62" s="20"/>
      <c r="L62" s="20"/>
      <c r="M62" s="99"/>
      <c r="N62" s="99"/>
      <c r="O62" s="99"/>
    </row>
    <row r="63" ht="15.75" customHeight="1" spans="1:15">
      <c r="A63" s="20"/>
      <c r="B63" s="99"/>
      <c r="C63" s="99"/>
      <c r="D63" s="99"/>
      <c r="E63" s="99"/>
      <c r="F63" s="99"/>
      <c r="G63" s="20"/>
      <c r="H63" s="20"/>
      <c r="I63" s="20"/>
      <c r="J63" s="20"/>
      <c r="K63" s="20"/>
      <c r="L63" s="20"/>
      <c r="M63" s="99"/>
      <c r="N63" s="99"/>
      <c r="O63" s="99"/>
    </row>
    <row r="64" ht="15.75" customHeight="1" spans="1:15">
      <c r="A64" s="20"/>
      <c r="B64" s="99"/>
      <c r="C64" s="99"/>
      <c r="D64" s="99"/>
      <c r="E64" s="99"/>
      <c r="F64" s="99"/>
      <c r="G64" s="20"/>
      <c r="H64" s="20"/>
      <c r="I64" s="20"/>
      <c r="J64" s="20"/>
      <c r="K64" s="20"/>
      <c r="L64" s="20"/>
      <c r="M64" s="99"/>
      <c r="N64" s="99"/>
      <c r="O64" s="99"/>
    </row>
    <row r="65" ht="15.75" customHeight="1" spans="1:15">
      <c r="A65" s="20"/>
      <c r="B65" s="99"/>
      <c r="C65" s="99"/>
      <c r="D65" s="99"/>
      <c r="E65" s="99"/>
      <c r="F65" s="99"/>
      <c r="G65" s="20"/>
      <c r="H65" s="20"/>
      <c r="I65" s="20"/>
      <c r="J65" s="20"/>
      <c r="K65" s="20"/>
      <c r="L65" s="20"/>
      <c r="M65" s="99"/>
      <c r="N65" s="99"/>
      <c r="O65" s="99"/>
    </row>
    <row r="66" ht="15.75" customHeight="1" spans="1:15">
      <c r="A66" s="20"/>
      <c r="B66" s="99"/>
      <c r="C66" s="99"/>
      <c r="D66" s="99"/>
      <c r="E66" s="99"/>
      <c r="F66" s="99"/>
      <c r="G66" s="20"/>
      <c r="H66" s="20"/>
      <c r="I66" s="20"/>
      <c r="J66" s="20"/>
      <c r="K66" s="20"/>
      <c r="L66" s="20"/>
      <c r="M66" s="99"/>
      <c r="N66" s="99"/>
      <c r="O66" s="99"/>
    </row>
    <row r="67" ht="15.75" customHeight="1" spans="1:15">
      <c r="A67" s="20"/>
      <c r="B67" s="99"/>
      <c r="C67" s="99"/>
      <c r="D67" s="99"/>
      <c r="E67" s="99"/>
      <c r="F67" s="99"/>
      <c r="G67" s="20"/>
      <c r="H67" s="20"/>
      <c r="I67" s="20"/>
      <c r="J67" s="20"/>
      <c r="K67" s="20"/>
      <c r="L67" s="20"/>
      <c r="M67" s="99"/>
      <c r="N67" s="99"/>
      <c r="O67" s="99"/>
    </row>
    <row r="68" ht="15.75" customHeight="1" spans="1:15">
      <c r="A68" s="20"/>
      <c r="B68" s="99"/>
      <c r="C68" s="99"/>
      <c r="D68" s="99"/>
      <c r="E68" s="99"/>
      <c r="F68" s="99"/>
      <c r="G68" s="20"/>
      <c r="H68" s="20"/>
      <c r="I68" s="20"/>
      <c r="J68" s="20"/>
      <c r="K68" s="20"/>
      <c r="L68" s="20"/>
      <c r="M68" s="99"/>
      <c r="N68" s="99"/>
      <c r="O68" s="99"/>
    </row>
    <row r="69" ht="15.75" customHeight="1" spans="1:15">
      <c r="A69" s="20"/>
      <c r="B69" s="99"/>
      <c r="C69" s="99"/>
      <c r="D69" s="99"/>
      <c r="E69" s="99"/>
      <c r="F69" s="99"/>
      <c r="G69" s="20"/>
      <c r="H69" s="20"/>
      <c r="I69" s="20"/>
      <c r="J69" s="20"/>
      <c r="K69" s="20"/>
      <c r="L69" s="20"/>
      <c r="M69" s="99"/>
      <c r="N69" s="99"/>
      <c r="O69" s="99"/>
    </row>
    <row r="70" ht="15.75" customHeight="1" spans="1:15">
      <c r="A70" s="20"/>
      <c r="B70" s="99"/>
      <c r="C70" s="99"/>
      <c r="D70" s="99"/>
      <c r="E70" s="99"/>
      <c r="F70" s="99"/>
      <c r="G70" s="20"/>
      <c r="H70" s="20"/>
      <c r="I70" s="20"/>
      <c r="J70" s="20"/>
      <c r="K70" s="20"/>
      <c r="L70" s="20"/>
      <c r="M70" s="99"/>
      <c r="N70" s="99"/>
      <c r="O70" s="99"/>
    </row>
    <row r="71" ht="15.75" customHeight="1" spans="1:15">
      <c r="A71" s="20"/>
      <c r="B71" s="99"/>
      <c r="C71" s="99"/>
      <c r="D71" s="99"/>
      <c r="E71" s="99"/>
      <c r="F71" s="99"/>
      <c r="G71" s="20"/>
      <c r="H71" s="20"/>
      <c r="I71" s="20"/>
      <c r="J71" s="20"/>
      <c r="K71" s="20"/>
      <c r="L71" s="20"/>
      <c r="M71" s="99"/>
      <c r="N71" s="99"/>
      <c r="O71" s="99"/>
    </row>
    <row r="72" ht="15.75" customHeight="1" spans="1:15">
      <c r="A72" s="20"/>
      <c r="B72" s="99"/>
      <c r="C72" s="99"/>
      <c r="D72" s="99"/>
      <c r="E72" s="99"/>
      <c r="F72" s="99"/>
      <c r="G72" s="20"/>
      <c r="H72" s="20"/>
      <c r="I72" s="20"/>
      <c r="J72" s="20"/>
      <c r="K72" s="20"/>
      <c r="L72" s="20"/>
      <c r="M72" s="99"/>
      <c r="N72" s="99"/>
      <c r="O72" s="99"/>
    </row>
    <row r="73" ht="15.75" customHeight="1" spans="1:15">
      <c r="A73" s="20"/>
      <c r="B73" s="99"/>
      <c r="C73" s="99"/>
      <c r="D73" s="99"/>
      <c r="E73" s="99"/>
      <c r="F73" s="99"/>
      <c r="G73" s="20"/>
      <c r="H73" s="20"/>
      <c r="I73" s="20"/>
      <c r="J73" s="20"/>
      <c r="K73" s="20"/>
      <c r="L73" s="20"/>
      <c r="M73" s="99"/>
      <c r="N73" s="99"/>
      <c r="O73" s="99"/>
    </row>
    <row r="74" ht="15.75" customHeight="1" spans="1:15">
      <c r="A74" s="20"/>
      <c r="B74" s="99"/>
      <c r="C74" s="99"/>
      <c r="D74" s="99"/>
      <c r="E74" s="99"/>
      <c r="F74" s="99"/>
      <c r="G74" s="20"/>
      <c r="H74" s="20"/>
      <c r="I74" s="20"/>
      <c r="J74" s="20"/>
      <c r="K74" s="20"/>
      <c r="L74" s="20"/>
      <c r="M74" s="99"/>
      <c r="N74" s="99"/>
      <c r="O74" s="99"/>
    </row>
    <row r="75" ht="15.75" customHeight="1" spans="1:15">
      <c r="A75" s="20"/>
      <c r="B75" s="99"/>
      <c r="C75" s="99"/>
      <c r="D75" s="99"/>
      <c r="E75" s="99"/>
      <c r="F75" s="99"/>
      <c r="G75" s="20"/>
      <c r="H75" s="20"/>
      <c r="I75" s="20"/>
      <c r="J75" s="20"/>
      <c r="K75" s="20"/>
      <c r="L75" s="20"/>
      <c r="M75" s="99"/>
      <c r="N75" s="99"/>
      <c r="O75" s="99"/>
    </row>
    <row r="76" ht="15.75" customHeight="1" spans="1:15">
      <c r="A76" s="20"/>
      <c r="B76" s="99"/>
      <c r="C76" s="99"/>
      <c r="D76" s="99"/>
      <c r="E76" s="99"/>
      <c r="F76" s="99"/>
      <c r="G76" s="20"/>
      <c r="H76" s="20"/>
      <c r="I76" s="20"/>
      <c r="J76" s="20"/>
      <c r="K76" s="20"/>
      <c r="L76" s="20"/>
      <c r="M76" s="99"/>
      <c r="N76" s="99"/>
      <c r="O76" s="99"/>
    </row>
    <row r="77" ht="15.75" customHeight="1" spans="1:15">
      <c r="A77" s="20"/>
      <c r="B77" s="99"/>
      <c r="C77" s="99"/>
      <c r="D77" s="99"/>
      <c r="E77" s="99"/>
      <c r="F77" s="99"/>
      <c r="G77" s="20"/>
      <c r="H77" s="20"/>
      <c r="I77" s="20"/>
      <c r="J77" s="20"/>
      <c r="K77" s="20"/>
      <c r="L77" s="20"/>
      <c r="M77" s="99"/>
      <c r="N77" s="99"/>
      <c r="O77" s="99"/>
    </row>
    <row r="78" ht="15.75" customHeight="1" spans="1:15">
      <c r="A78" s="20"/>
      <c r="B78" s="99"/>
      <c r="C78" s="99"/>
      <c r="D78" s="99"/>
      <c r="E78" s="99"/>
      <c r="F78" s="99"/>
      <c r="G78" s="20"/>
      <c r="H78" s="20"/>
      <c r="I78" s="20"/>
      <c r="J78" s="20"/>
      <c r="K78" s="20"/>
      <c r="L78" s="20"/>
      <c r="M78" s="99"/>
      <c r="N78" s="99"/>
      <c r="O78" s="99"/>
    </row>
    <row r="79" ht="15.75" customHeight="1" spans="1:15">
      <c r="A79" s="20"/>
      <c r="B79" s="99"/>
      <c r="C79" s="99"/>
      <c r="D79" s="99"/>
      <c r="E79" s="99"/>
      <c r="F79" s="99"/>
      <c r="G79" s="20"/>
      <c r="H79" s="20"/>
      <c r="I79" s="20"/>
      <c r="J79" s="20"/>
      <c r="K79" s="20"/>
      <c r="L79" s="20"/>
      <c r="M79" s="99"/>
      <c r="N79" s="99"/>
      <c r="O79" s="99"/>
    </row>
    <row r="80" ht="15.75" customHeight="1" spans="1:15">
      <c r="A80" s="20"/>
      <c r="B80" s="99"/>
      <c r="C80" s="99"/>
      <c r="D80" s="99"/>
      <c r="E80" s="99"/>
      <c r="F80" s="99"/>
      <c r="G80" s="20"/>
      <c r="H80" s="20"/>
      <c r="I80" s="20"/>
      <c r="J80" s="20"/>
      <c r="K80" s="20"/>
      <c r="L80" s="20"/>
      <c r="M80" s="99"/>
      <c r="N80" s="99"/>
      <c r="O80" s="99"/>
    </row>
    <row r="81" ht="15.75" customHeight="1" spans="1:15">
      <c r="A81" s="20"/>
      <c r="B81" s="99"/>
      <c r="C81" s="99"/>
      <c r="D81" s="99"/>
      <c r="E81" s="99"/>
      <c r="F81" s="99"/>
      <c r="G81" s="20"/>
      <c r="H81" s="20"/>
      <c r="I81" s="20"/>
      <c r="J81" s="20"/>
      <c r="K81" s="20"/>
      <c r="L81" s="20"/>
      <c r="M81" s="99"/>
      <c r="N81" s="99"/>
      <c r="O81" s="99"/>
    </row>
    <row r="82" ht="15.75" customHeight="1" spans="1:15">
      <c r="A82" s="20"/>
      <c r="B82" s="99"/>
      <c r="C82" s="99"/>
      <c r="D82" s="99"/>
      <c r="E82" s="99"/>
      <c r="F82" s="99"/>
      <c r="G82" s="20"/>
      <c r="H82" s="20"/>
      <c r="I82" s="20"/>
      <c r="J82" s="20"/>
      <c r="K82" s="20"/>
      <c r="L82" s="20"/>
      <c r="M82" s="99"/>
      <c r="N82" s="99"/>
      <c r="O82" s="99"/>
    </row>
    <row r="83" ht="15.75" customHeight="1" spans="1:15">
      <c r="A83" s="20"/>
      <c r="B83" s="99"/>
      <c r="C83" s="99"/>
      <c r="D83" s="99"/>
      <c r="E83" s="99"/>
      <c r="F83" s="99"/>
      <c r="G83" s="20"/>
      <c r="H83" s="20"/>
      <c r="I83" s="20"/>
      <c r="J83" s="20"/>
      <c r="K83" s="20"/>
      <c r="L83" s="20"/>
      <c r="M83" s="99"/>
      <c r="N83" s="99"/>
      <c r="O83" s="99"/>
    </row>
    <row r="84" ht="15.75" customHeight="1" spans="1:15">
      <c r="A84" s="20"/>
      <c r="B84" s="99"/>
      <c r="C84" s="99"/>
      <c r="D84" s="99"/>
      <c r="E84" s="99"/>
      <c r="F84" s="99"/>
      <c r="G84" s="20"/>
      <c r="H84" s="20"/>
      <c r="I84" s="20"/>
      <c r="J84" s="20"/>
      <c r="K84" s="20"/>
      <c r="L84" s="20"/>
      <c r="M84" s="99"/>
      <c r="N84" s="99"/>
      <c r="O84" s="99"/>
    </row>
    <row r="85" ht="15.75" customHeight="1" spans="1:15">
      <c r="A85" s="20"/>
      <c r="B85" s="99"/>
      <c r="C85" s="99"/>
      <c r="D85" s="99"/>
      <c r="E85" s="99"/>
      <c r="F85" s="99"/>
      <c r="G85" s="20"/>
      <c r="H85" s="20"/>
      <c r="I85" s="20"/>
      <c r="J85" s="20"/>
      <c r="K85" s="20"/>
      <c r="L85" s="20"/>
      <c r="M85" s="99"/>
      <c r="N85" s="99"/>
      <c r="O85" s="99"/>
    </row>
    <row r="86" ht="15.75" customHeight="1" spans="1:15">
      <c r="A86" s="20"/>
      <c r="B86" s="99"/>
      <c r="C86" s="99"/>
      <c r="D86" s="99"/>
      <c r="E86" s="99"/>
      <c r="F86" s="99"/>
      <c r="G86" s="20"/>
      <c r="H86" s="20"/>
      <c r="I86" s="20"/>
      <c r="J86" s="20"/>
      <c r="K86" s="20"/>
      <c r="L86" s="20"/>
      <c r="M86" s="99"/>
      <c r="N86" s="99"/>
      <c r="O86" s="99"/>
    </row>
    <row r="87" ht="15.75" customHeight="1" spans="1:15">
      <c r="A87" s="20"/>
      <c r="B87" s="99"/>
      <c r="C87" s="99"/>
      <c r="D87" s="99"/>
      <c r="E87" s="99"/>
      <c r="F87" s="99"/>
      <c r="G87" s="20"/>
      <c r="H87" s="20"/>
      <c r="I87" s="20"/>
      <c r="J87" s="20"/>
      <c r="K87" s="20"/>
      <c r="L87" s="20"/>
      <c r="M87" s="99"/>
      <c r="N87" s="99"/>
      <c r="O87" s="99"/>
    </row>
    <row r="88" ht="15.75" customHeight="1" spans="1:15">
      <c r="A88" s="20"/>
      <c r="B88" s="99"/>
      <c r="C88" s="99"/>
      <c r="D88" s="99"/>
      <c r="E88" s="99"/>
      <c r="F88" s="99"/>
      <c r="G88" s="20"/>
      <c r="H88" s="20"/>
      <c r="I88" s="20"/>
      <c r="J88" s="20"/>
      <c r="K88" s="20"/>
      <c r="L88" s="20"/>
      <c r="M88" s="99"/>
      <c r="N88" s="99"/>
      <c r="O88" s="99"/>
    </row>
    <row r="89" ht="15.75" customHeight="1" spans="1:15">
      <c r="A89" s="20"/>
      <c r="B89" s="99"/>
      <c r="C89" s="99"/>
      <c r="D89" s="99"/>
      <c r="E89" s="99"/>
      <c r="F89" s="99"/>
      <c r="G89" s="20"/>
      <c r="H89" s="20"/>
      <c r="I89" s="20"/>
      <c r="J89" s="20"/>
      <c r="K89" s="20"/>
      <c r="L89" s="20"/>
      <c r="M89" s="99"/>
      <c r="N89" s="99"/>
      <c r="O89" s="99"/>
    </row>
    <row r="90" ht="15.75" customHeight="1" spans="1:15">
      <c r="A90" s="20"/>
      <c r="B90" s="99"/>
      <c r="C90" s="99"/>
      <c r="D90" s="99"/>
      <c r="E90" s="99"/>
      <c r="F90" s="99"/>
      <c r="G90" s="20"/>
      <c r="H90" s="20"/>
      <c r="I90" s="20"/>
      <c r="J90" s="20"/>
      <c r="K90" s="20"/>
      <c r="L90" s="20"/>
      <c r="M90" s="99"/>
      <c r="N90" s="99"/>
      <c r="O90" s="99"/>
    </row>
    <row r="91" ht="15.75" customHeight="1" spans="1:15">
      <c r="A91" s="20"/>
      <c r="B91" s="99"/>
      <c r="C91" s="99"/>
      <c r="D91" s="99"/>
      <c r="E91" s="99"/>
      <c r="F91" s="99"/>
      <c r="G91" s="20"/>
      <c r="H91" s="20"/>
      <c r="I91" s="20"/>
      <c r="J91" s="20"/>
      <c r="K91" s="20"/>
      <c r="L91" s="20"/>
      <c r="M91" s="99"/>
      <c r="N91" s="99"/>
      <c r="O91" s="99"/>
    </row>
    <row r="92" ht="15.75" customHeight="1" spans="1:15">
      <c r="A92" s="20"/>
      <c r="B92" s="99"/>
      <c r="C92" s="99"/>
      <c r="D92" s="99"/>
      <c r="E92" s="99"/>
      <c r="F92" s="99"/>
      <c r="G92" s="20"/>
      <c r="H92" s="20"/>
      <c r="I92" s="20"/>
      <c r="J92" s="20"/>
      <c r="K92" s="20"/>
      <c r="L92" s="20"/>
      <c r="M92" s="99"/>
      <c r="N92" s="99"/>
      <c r="O92" s="99"/>
    </row>
    <row r="93" ht="15.75" customHeight="1" spans="1:15">
      <c r="A93" s="20"/>
      <c r="B93" s="99"/>
      <c r="C93" s="99"/>
      <c r="D93" s="99"/>
      <c r="E93" s="99"/>
      <c r="F93" s="99"/>
      <c r="G93" s="20"/>
      <c r="H93" s="20"/>
      <c r="I93" s="20"/>
      <c r="J93" s="20"/>
      <c r="K93" s="20"/>
      <c r="L93" s="20"/>
      <c r="M93" s="99"/>
      <c r="N93" s="99"/>
      <c r="O93" s="99"/>
    </row>
    <row r="94" ht="15.75" customHeight="1" spans="1:15">
      <c r="A94" s="20"/>
      <c r="B94" s="99"/>
      <c r="C94" s="99"/>
      <c r="D94" s="99"/>
      <c r="E94" s="99"/>
      <c r="F94" s="99"/>
      <c r="G94" s="20"/>
      <c r="H94" s="20"/>
      <c r="I94" s="20"/>
      <c r="J94" s="20"/>
      <c r="K94" s="20"/>
      <c r="L94" s="20"/>
      <c r="M94" s="99"/>
      <c r="N94" s="99"/>
      <c r="O94" s="99"/>
    </row>
    <row r="95" ht="15.75" customHeight="1" spans="1:15">
      <c r="A95" s="20"/>
      <c r="B95" s="99"/>
      <c r="C95" s="99"/>
      <c r="D95" s="99"/>
      <c r="E95" s="99"/>
      <c r="F95" s="99"/>
      <c r="G95" s="20"/>
      <c r="H95" s="20"/>
      <c r="I95" s="20"/>
      <c r="J95" s="20"/>
      <c r="K95" s="20"/>
      <c r="L95" s="20"/>
      <c r="M95" s="99"/>
      <c r="N95" s="99"/>
      <c r="O95" s="99"/>
    </row>
    <row r="96" ht="15.75" customHeight="1" spans="1:15">
      <c r="A96" s="20"/>
      <c r="B96" s="99"/>
      <c r="C96" s="99"/>
      <c r="D96" s="99"/>
      <c r="E96" s="99"/>
      <c r="F96" s="99"/>
      <c r="G96" s="20"/>
      <c r="H96" s="20"/>
      <c r="I96" s="20"/>
      <c r="J96" s="20"/>
      <c r="K96" s="20"/>
      <c r="L96" s="20"/>
      <c r="M96" s="99"/>
      <c r="N96" s="99"/>
      <c r="O96" s="99"/>
    </row>
    <row r="97" ht="15.75" customHeight="1" spans="1:15">
      <c r="A97" s="20"/>
      <c r="B97" s="99"/>
      <c r="C97" s="99"/>
      <c r="D97" s="99"/>
      <c r="E97" s="99"/>
      <c r="F97" s="99"/>
      <c r="G97" s="20"/>
      <c r="H97" s="20"/>
      <c r="I97" s="20"/>
      <c r="J97" s="20"/>
      <c r="K97" s="20"/>
      <c r="L97" s="20"/>
      <c r="M97" s="99"/>
      <c r="N97" s="99"/>
      <c r="O97" s="99"/>
    </row>
    <row r="98" ht="15.75" customHeight="1" spans="1:15">
      <c r="A98" s="20"/>
      <c r="B98" s="99"/>
      <c r="C98" s="99"/>
      <c r="D98" s="99"/>
      <c r="E98" s="99"/>
      <c r="F98" s="99"/>
      <c r="G98" s="20"/>
      <c r="H98" s="20"/>
      <c r="I98" s="20"/>
      <c r="J98" s="20"/>
      <c r="K98" s="20"/>
      <c r="L98" s="20"/>
      <c r="M98" s="99"/>
      <c r="N98" s="99"/>
      <c r="O98" s="99"/>
    </row>
    <row r="99" ht="15.75" customHeight="1" spans="1:15">
      <c r="A99" s="20"/>
      <c r="B99" s="99"/>
      <c r="C99" s="99"/>
      <c r="D99" s="99"/>
      <c r="E99" s="99"/>
      <c r="F99" s="99"/>
      <c r="G99" s="20"/>
      <c r="H99" s="20"/>
      <c r="I99" s="20"/>
      <c r="J99" s="20"/>
      <c r="K99" s="20"/>
      <c r="L99" s="20"/>
      <c r="M99" s="99"/>
      <c r="N99" s="99"/>
      <c r="O99" s="99"/>
    </row>
    <row r="100" ht="15.75" customHeight="1" spans="1:15">
      <c r="A100" s="20"/>
      <c r="B100" s="99"/>
      <c r="C100" s="99"/>
      <c r="D100" s="99"/>
      <c r="E100" s="99"/>
      <c r="F100" s="99"/>
      <c r="G100" s="20"/>
      <c r="H100" s="20"/>
      <c r="I100" s="20"/>
      <c r="J100" s="20"/>
      <c r="K100" s="20"/>
      <c r="L100" s="20"/>
      <c r="M100" s="99"/>
      <c r="N100" s="99"/>
      <c r="O100" s="99"/>
    </row>
    <row r="101" ht="15.75" customHeight="1" spans="1:15">
      <c r="A101" s="20"/>
      <c r="B101" s="99"/>
      <c r="C101" s="99"/>
      <c r="D101" s="99"/>
      <c r="E101" s="99"/>
      <c r="F101" s="99"/>
      <c r="G101" s="20"/>
      <c r="H101" s="20"/>
      <c r="I101" s="20"/>
      <c r="J101" s="20"/>
      <c r="K101" s="20"/>
      <c r="L101" s="20"/>
      <c r="M101" s="99"/>
      <c r="N101" s="99"/>
      <c r="O101" s="99"/>
    </row>
    <row r="102" ht="15.75" customHeight="1" spans="1:15">
      <c r="A102" s="20"/>
      <c r="B102" s="99"/>
      <c r="C102" s="99"/>
      <c r="D102" s="99"/>
      <c r="E102" s="99"/>
      <c r="F102" s="99"/>
      <c r="G102" s="20"/>
      <c r="H102" s="20"/>
      <c r="I102" s="20"/>
      <c r="J102" s="20"/>
      <c r="K102" s="20"/>
      <c r="L102" s="20"/>
      <c r="M102" s="99"/>
      <c r="N102" s="99"/>
      <c r="O102" s="99"/>
    </row>
    <row r="103" ht="15.75" customHeight="1" spans="1:15">
      <c r="A103" s="20"/>
      <c r="B103" s="99"/>
      <c r="C103" s="99"/>
      <c r="D103" s="99"/>
      <c r="E103" s="99"/>
      <c r="F103" s="99"/>
      <c r="G103" s="20"/>
      <c r="H103" s="20"/>
      <c r="I103" s="20"/>
      <c r="J103" s="20"/>
      <c r="K103" s="20"/>
      <c r="L103" s="20"/>
      <c r="M103" s="99"/>
      <c r="N103" s="99"/>
      <c r="O103" s="99"/>
    </row>
    <row r="104" ht="15.75" customHeight="1" spans="1:15">
      <c r="A104" s="20"/>
      <c r="B104" s="99"/>
      <c r="C104" s="99"/>
      <c r="D104" s="99"/>
      <c r="E104" s="99"/>
      <c r="F104" s="99"/>
      <c r="G104" s="20"/>
      <c r="H104" s="20"/>
      <c r="I104" s="20"/>
      <c r="J104" s="20"/>
      <c r="K104" s="20"/>
      <c r="L104" s="20"/>
      <c r="M104" s="99"/>
      <c r="N104" s="99"/>
      <c r="O104" s="99"/>
    </row>
    <row r="105" ht="15.75" customHeight="1" spans="1:15">
      <c r="A105" s="20"/>
      <c r="B105" s="99"/>
      <c r="C105" s="99"/>
      <c r="D105" s="99"/>
      <c r="E105" s="99"/>
      <c r="F105" s="99"/>
      <c r="G105" s="20"/>
      <c r="H105" s="20"/>
      <c r="I105" s="20"/>
      <c r="J105" s="20"/>
      <c r="K105" s="20"/>
      <c r="L105" s="20"/>
      <c r="M105" s="99"/>
      <c r="N105" s="99"/>
      <c r="O105" s="99"/>
    </row>
    <row r="106" ht="15.75" customHeight="1" spans="1:15">
      <c r="A106" s="20"/>
      <c r="B106" s="99"/>
      <c r="C106" s="99"/>
      <c r="D106" s="99"/>
      <c r="E106" s="99"/>
      <c r="F106" s="99"/>
      <c r="G106" s="20"/>
      <c r="H106" s="20"/>
      <c r="I106" s="20"/>
      <c r="J106" s="20"/>
      <c r="K106" s="20"/>
      <c r="L106" s="20"/>
      <c r="M106" s="99"/>
      <c r="N106" s="99"/>
      <c r="O106" s="99"/>
    </row>
    <row r="107" ht="15.75" customHeight="1" spans="1:15">
      <c r="A107" s="20"/>
      <c r="B107" s="99"/>
      <c r="C107" s="99"/>
      <c r="D107" s="99"/>
      <c r="E107" s="99"/>
      <c r="F107" s="99"/>
      <c r="G107" s="20"/>
      <c r="H107" s="20"/>
      <c r="I107" s="20"/>
      <c r="J107" s="20"/>
      <c r="K107" s="20"/>
      <c r="L107" s="20"/>
      <c r="M107" s="99"/>
      <c r="N107" s="99"/>
      <c r="O107" s="99"/>
    </row>
    <row r="108" ht="15.75" customHeight="1" spans="1:15">
      <c r="A108" s="20"/>
      <c r="B108" s="99"/>
      <c r="C108" s="99"/>
      <c r="D108" s="99"/>
      <c r="E108" s="99"/>
      <c r="F108" s="99"/>
      <c r="G108" s="20"/>
      <c r="H108" s="20"/>
      <c r="I108" s="20"/>
      <c r="J108" s="20"/>
      <c r="K108" s="20"/>
      <c r="L108" s="20"/>
      <c r="M108" s="99"/>
      <c r="N108" s="99"/>
      <c r="O108" s="99"/>
    </row>
    <row r="109" ht="15.75" customHeight="1" spans="1:15">
      <c r="A109" s="20"/>
      <c r="B109" s="99"/>
      <c r="C109" s="99"/>
      <c r="D109" s="99"/>
      <c r="E109" s="99"/>
      <c r="F109" s="99"/>
      <c r="G109" s="20"/>
      <c r="H109" s="20"/>
      <c r="I109" s="20"/>
      <c r="J109" s="20"/>
      <c r="K109" s="20"/>
      <c r="L109" s="20"/>
      <c r="M109" s="99"/>
      <c r="N109" s="99"/>
      <c r="O109" s="99"/>
    </row>
    <row r="110" ht="15.75" customHeight="1" spans="1:15">
      <c r="A110" s="20"/>
      <c r="B110" s="99"/>
      <c r="C110" s="99"/>
      <c r="D110" s="99"/>
      <c r="E110" s="99"/>
      <c r="F110" s="99"/>
      <c r="G110" s="20"/>
      <c r="H110" s="20"/>
      <c r="I110" s="20"/>
      <c r="J110" s="20"/>
      <c r="K110" s="20"/>
      <c r="L110" s="20"/>
      <c r="M110" s="99"/>
      <c r="N110" s="99"/>
      <c r="O110" s="99"/>
    </row>
    <row r="111" ht="15.75" customHeight="1" spans="1:15">
      <c r="A111" s="20"/>
      <c r="B111" s="99"/>
      <c r="C111" s="99"/>
      <c r="D111" s="99"/>
      <c r="E111" s="99"/>
      <c r="F111" s="99"/>
      <c r="G111" s="20"/>
      <c r="H111" s="20"/>
      <c r="I111" s="20"/>
      <c r="J111" s="20"/>
      <c r="K111" s="20"/>
      <c r="L111" s="20"/>
      <c r="M111" s="99"/>
      <c r="N111" s="99"/>
      <c r="O111" s="99"/>
    </row>
    <row r="112" ht="15.75" customHeight="1" spans="1:15">
      <c r="A112" s="20"/>
      <c r="B112" s="99"/>
      <c r="C112" s="99"/>
      <c r="D112" s="99"/>
      <c r="E112" s="99"/>
      <c r="F112" s="99"/>
      <c r="G112" s="20"/>
      <c r="H112" s="20"/>
      <c r="I112" s="20"/>
      <c r="J112" s="20"/>
      <c r="K112" s="20"/>
      <c r="L112" s="20"/>
      <c r="M112" s="99"/>
      <c r="N112" s="99"/>
      <c r="O112" s="99"/>
    </row>
    <row r="113" ht="15.75" customHeight="1" spans="1:15">
      <c r="A113" s="20"/>
      <c r="B113" s="99"/>
      <c r="C113" s="99"/>
      <c r="D113" s="99"/>
      <c r="E113" s="99"/>
      <c r="F113" s="99"/>
      <c r="G113" s="20"/>
      <c r="H113" s="20"/>
      <c r="I113" s="20"/>
      <c r="J113" s="20"/>
      <c r="K113" s="20"/>
      <c r="L113" s="20"/>
      <c r="M113" s="99"/>
      <c r="N113" s="99"/>
      <c r="O113" s="99"/>
    </row>
    <row r="114" ht="15.75" customHeight="1" spans="1:15">
      <c r="A114" s="20"/>
      <c r="B114" s="99"/>
      <c r="C114" s="99"/>
      <c r="D114" s="99"/>
      <c r="E114" s="99"/>
      <c r="F114" s="99"/>
      <c r="G114" s="20"/>
      <c r="H114" s="20"/>
      <c r="I114" s="20"/>
      <c r="J114" s="20"/>
      <c r="K114" s="20"/>
      <c r="L114" s="20"/>
      <c r="M114" s="99"/>
      <c r="N114" s="99"/>
      <c r="O114" s="99"/>
    </row>
    <row r="115" ht="15.75" customHeight="1" spans="1:15">
      <c r="A115" s="20"/>
      <c r="B115" s="99"/>
      <c r="C115" s="99"/>
      <c r="D115" s="99"/>
      <c r="E115" s="99"/>
      <c r="F115" s="99"/>
      <c r="G115" s="20"/>
      <c r="H115" s="20"/>
      <c r="I115" s="20"/>
      <c r="J115" s="20"/>
      <c r="K115" s="20"/>
      <c r="L115" s="20"/>
      <c r="M115" s="99"/>
      <c r="N115" s="99"/>
      <c r="O115" s="99"/>
    </row>
    <row r="116" ht="15.75" customHeight="1" spans="1:15">
      <c r="A116" s="20"/>
      <c r="B116" s="99"/>
      <c r="C116" s="99"/>
      <c r="D116" s="99"/>
      <c r="E116" s="99"/>
      <c r="F116" s="99"/>
      <c r="G116" s="20"/>
      <c r="H116" s="20"/>
      <c r="I116" s="20"/>
      <c r="J116" s="20"/>
      <c r="K116" s="20"/>
      <c r="L116" s="20"/>
      <c r="M116" s="99"/>
      <c r="N116" s="99"/>
      <c r="O116" s="99"/>
    </row>
    <row r="117" ht="15.75" customHeight="1" spans="1:15">
      <c r="A117" s="20"/>
      <c r="B117" s="99"/>
      <c r="C117" s="99"/>
      <c r="D117" s="99"/>
      <c r="E117" s="99"/>
      <c r="F117" s="99"/>
      <c r="G117" s="20"/>
      <c r="H117" s="20"/>
      <c r="I117" s="20"/>
      <c r="J117" s="20"/>
      <c r="K117" s="20"/>
      <c r="L117" s="20"/>
      <c r="M117" s="99"/>
      <c r="N117" s="99"/>
      <c r="O117" s="99"/>
    </row>
    <row r="118" ht="15.75" customHeight="1" spans="1:15">
      <c r="A118" s="20"/>
      <c r="B118" s="99"/>
      <c r="C118" s="99"/>
      <c r="D118" s="99"/>
      <c r="E118" s="99"/>
      <c r="F118" s="99"/>
      <c r="G118" s="20"/>
      <c r="H118" s="20"/>
      <c r="I118" s="20"/>
      <c r="J118" s="20"/>
      <c r="K118" s="20"/>
      <c r="L118" s="20"/>
      <c r="M118" s="99"/>
      <c r="N118" s="99"/>
      <c r="O118" s="99"/>
    </row>
    <row r="119" ht="15.75" customHeight="1" spans="1:15">
      <c r="A119" s="20"/>
      <c r="B119" s="99"/>
      <c r="C119" s="99"/>
      <c r="D119" s="99"/>
      <c r="E119" s="99"/>
      <c r="F119" s="99"/>
      <c r="G119" s="20"/>
      <c r="H119" s="20"/>
      <c r="I119" s="20"/>
      <c r="J119" s="20"/>
      <c r="K119" s="20"/>
      <c r="L119" s="20"/>
      <c r="M119" s="99"/>
      <c r="N119" s="99"/>
      <c r="O119" s="99"/>
    </row>
    <row r="120" ht="15.75" customHeight="1" spans="1:15">
      <c r="A120" s="20"/>
      <c r="B120" s="99"/>
      <c r="C120" s="99"/>
      <c r="D120" s="99"/>
      <c r="E120" s="99"/>
      <c r="F120" s="99"/>
      <c r="G120" s="20"/>
      <c r="H120" s="20"/>
      <c r="I120" s="20"/>
      <c r="J120" s="20"/>
      <c r="K120" s="20"/>
      <c r="L120" s="20"/>
      <c r="M120" s="99"/>
      <c r="N120" s="99"/>
      <c r="O120" s="99"/>
    </row>
    <row r="121" ht="15.75" customHeight="1" spans="1:15">
      <c r="A121" s="20"/>
      <c r="B121" s="99"/>
      <c r="C121" s="99"/>
      <c r="D121" s="99"/>
      <c r="E121" s="99"/>
      <c r="F121" s="99"/>
      <c r="G121" s="20"/>
      <c r="H121" s="20"/>
      <c r="I121" s="20"/>
      <c r="J121" s="20"/>
      <c r="K121" s="20"/>
      <c r="L121" s="20"/>
      <c r="M121" s="99"/>
      <c r="N121" s="99"/>
      <c r="O121" s="99"/>
    </row>
    <row r="122" ht="15.75" customHeight="1" spans="1:15">
      <c r="A122" s="20"/>
      <c r="B122" s="99"/>
      <c r="C122" s="99"/>
      <c r="D122" s="99"/>
      <c r="E122" s="99"/>
      <c r="F122" s="99"/>
      <c r="G122" s="20"/>
      <c r="H122" s="20"/>
      <c r="I122" s="20"/>
      <c r="J122" s="20"/>
      <c r="K122" s="20"/>
      <c r="L122" s="20"/>
      <c r="M122" s="99"/>
      <c r="N122" s="99"/>
      <c r="O122" s="99"/>
    </row>
    <row r="123" ht="15.75" customHeight="1" spans="1:15">
      <c r="A123" s="20"/>
      <c r="B123" s="99"/>
      <c r="C123" s="99"/>
      <c r="D123" s="99"/>
      <c r="E123" s="99"/>
      <c r="F123" s="99"/>
      <c r="G123" s="20"/>
      <c r="H123" s="20"/>
      <c r="I123" s="20"/>
      <c r="J123" s="20"/>
      <c r="K123" s="20"/>
      <c r="L123" s="20"/>
      <c r="M123" s="99"/>
      <c r="N123" s="99"/>
      <c r="O123" s="99"/>
    </row>
    <row r="124" ht="15.75" customHeight="1" spans="1:15">
      <c r="A124" s="20"/>
      <c r="B124" s="99"/>
      <c r="C124" s="99"/>
      <c r="D124" s="99"/>
      <c r="E124" s="99"/>
      <c r="F124" s="99"/>
      <c r="G124" s="20"/>
      <c r="H124" s="20"/>
      <c r="I124" s="20"/>
      <c r="J124" s="20"/>
      <c r="K124" s="20"/>
      <c r="L124" s="20"/>
      <c r="M124" s="99"/>
      <c r="N124" s="99"/>
      <c r="O124" s="99"/>
    </row>
    <row r="125" ht="15.75" customHeight="1" spans="1:15">
      <c r="A125" s="20"/>
      <c r="B125" s="99"/>
      <c r="C125" s="99"/>
      <c r="D125" s="99"/>
      <c r="E125" s="99"/>
      <c r="F125" s="99"/>
      <c r="G125" s="20"/>
      <c r="H125" s="20"/>
      <c r="I125" s="20"/>
      <c r="J125" s="20"/>
      <c r="K125" s="20"/>
      <c r="L125" s="20"/>
      <c r="M125" s="99"/>
      <c r="N125" s="99"/>
      <c r="O125" s="99"/>
    </row>
    <row r="126" ht="15.75" customHeight="1" spans="1:15">
      <c r="A126" s="20"/>
      <c r="B126" s="99"/>
      <c r="C126" s="99"/>
      <c r="D126" s="99"/>
      <c r="E126" s="99"/>
      <c r="F126" s="99"/>
      <c r="G126" s="20"/>
      <c r="H126" s="20"/>
      <c r="I126" s="20"/>
      <c r="J126" s="20"/>
      <c r="K126" s="20"/>
      <c r="L126" s="20"/>
      <c r="M126" s="99"/>
      <c r="N126" s="99"/>
      <c r="O126" s="99"/>
    </row>
    <row r="127" ht="15.75" customHeight="1" spans="1:15">
      <c r="A127" s="20"/>
      <c r="B127" s="99"/>
      <c r="C127" s="99"/>
      <c r="D127" s="99"/>
      <c r="E127" s="99"/>
      <c r="F127" s="99"/>
      <c r="G127" s="20"/>
      <c r="H127" s="20"/>
      <c r="I127" s="20"/>
      <c r="J127" s="20"/>
      <c r="K127" s="20"/>
      <c r="L127" s="20"/>
      <c r="M127" s="99"/>
      <c r="N127" s="99"/>
      <c r="O127" s="99"/>
    </row>
    <row r="128" ht="15.75" customHeight="1" spans="1:15">
      <c r="A128" s="20"/>
      <c r="B128" s="99"/>
      <c r="C128" s="99"/>
      <c r="D128" s="99"/>
      <c r="E128" s="99"/>
      <c r="F128" s="99"/>
      <c r="G128" s="20"/>
      <c r="H128" s="20"/>
      <c r="I128" s="20"/>
      <c r="J128" s="20"/>
      <c r="K128" s="20"/>
      <c r="L128" s="20"/>
      <c r="M128" s="99"/>
      <c r="N128" s="99"/>
      <c r="O128" s="99"/>
    </row>
    <row r="129" ht="15.75" customHeight="1" spans="1:15">
      <c r="A129" s="20"/>
      <c r="B129" s="99"/>
      <c r="C129" s="99"/>
      <c r="D129" s="99"/>
      <c r="E129" s="99"/>
      <c r="F129" s="99"/>
      <c r="G129" s="20"/>
      <c r="H129" s="20"/>
      <c r="I129" s="20"/>
      <c r="J129" s="20"/>
      <c r="K129" s="20"/>
      <c r="L129" s="20"/>
      <c r="M129" s="99"/>
      <c r="N129" s="99"/>
      <c r="O129" s="99"/>
    </row>
    <row r="130" ht="15.75" customHeight="1" spans="1:15">
      <c r="A130" s="20"/>
      <c r="B130" s="99"/>
      <c r="C130" s="99"/>
      <c r="D130" s="99"/>
      <c r="E130" s="99"/>
      <c r="F130" s="99"/>
      <c r="G130" s="20"/>
      <c r="H130" s="20"/>
      <c r="I130" s="20"/>
      <c r="J130" s="20"/>
      <c r="K130" s="20"/>
      <c r="L130" s="20"/>
      <c r="M130" s="99"/>
      <c r="N130" s="99"/>
      <c r="O130" s="99"/>
    </row>
    <row r="131" ht="15.75" customHeight="1" spans="1:15">
      <c r="A131" s="20"/>
      <c r="B131" s="99"/>
      <c r="C131" s="99"/>
      <c r="D131" s="99"/>
      <c r="E131" s="99"/>
      <c r="F131" s="99"/>
      <c r="G131" s="20"/>
      <c r="H131" s="20"/>
      <c r="I131" s="20"/>
      <c r="J131" s="20"/>
      <c r="K131" s="20"/>
      <c r="L131" s="20"/>
      <c r="M131" s="99"/>
      <c r="N131" s="99"/>
      <c r="O131" s="99"/>
    </row>
    <row r="132" ht="15.75" customHeight="1" spans="1:15">
      <c r="A132" s="20"/>
      <c r="B132" s="99"/>
      <c r="C132" s="99"/>
      <c r="D132" s="99"/>
      <c r="E132" s="99"/>
      <c r="F132" s="99"/>
      <c r="G132" s="20"/>
      <c r="H132" s="20"/>
      <c r="I132" s="20"/>
      <c r="J132" s="20"/>
      <c r="K132" s="20"/>
      <c r="L132" s="20"/>
      <c r="M132" s="99"/>
      <c r="N132" s="99"/>
      <c r="O132" s="99"/>
    </row>
    <row r="133" ht="15.75" customHeight="1" spans="1:15">
      <c r="A133" s="20"/>
      <c r="B133" s="99"/>
      <c r="C133" s="99"/>
      <c r="D133" s="99"/>
      <c r="E133" s="99"/>
      <c r="F133" s="99"/>
      <c r="G133" s="20"/>
      <c r="H133" s="20"/>
      <c r="I133" s="20"/>
      <c r="J133" s="20"/>
      <c r="K133" s="20"/>
      <c r="L133" s="20"/>
      <c r="M133" s="99"/>
      <c r="N133" s="99"/>
      <c r="O133" s="99"/>
    </row>
    <row r="134" ht="15.75" customHeight="1" spans="1:15">
      <c r="A134" s="20"/>
      <c r="B134" s="99"/>
      <c r="C134" s="99"/>
      <c r="D134" s="99"/>
      <c r="E134" s="99"/>
      <c r="F134" s="99"/>
      <c r="G134" s="20"/>
      <c r="H134" s="20"/>
      <c r="I134" s="20"/>
      <c r="J134" s="20"/>
      <c r="K134" s="20"/>
      <c r="L134" s="20"/>
      <c r="M134" s="99"/>
      <c r="N134" s="99"/>
      <c r="O134" s="99"/>
    </row>
    <row r="135" ht="15.75" customHeight="1" spans="1:15">
      <c r="A135" s="20"/>
      <c r="B135" s="99"/>
      <c r="C135" s="99"/>
      <c r="D135" s="99"/>
      <c r="E135" s="99"/>
      <c r="F135" s="99"/>
      <c r="G135" s="20"/>
      <c r="H135" s="20"/>
      <c r="I135" s="20"/>
      <c r="J135" s="20"/>
      <c r="K135" s="20"/>
      <c r="L135" s="20"/>
      <c r="M135" s="99"/>
      <c r="N135" s="99"/>
      <c r="O135" s="99"/>
    </row>
    <row r="136" ht="15.75" customHeight="1" spans="1:15">
      <c r="A136" s="20"/>
      <c r="B136" s="99"/>
      <c r="C136" s="99"/>
      <c r="D136" s="99"/>
      <c r="E136" s="99"/>
      <c r="F136" s="99"/>
      <c r="G136" s="20"/>
      <c r="H136" s="20"/>
      <c r="I136" s="20"/>
      <c r="J136" s="20"/>
      <c r="K136" s="20"/>
      <c r="L136" s="20"/>
      <c r="M136" s="99"/>
      <c r="N136" s="99"/>
      <c r="O136" s="99"/>
    </row>
    <row r="137" ht="15.75" customHeight="1" spans="1:15">
      <c r="A137" s="20"/>
      <c r="B137" s="99"/>
      <c r="C137" s="99"/>
      <c r="D137" s="99"/>
      <c r="E137" s="99"/>
      <c r="F137" s="99"/>
      <c r="G137" s="20"/>
      <c r="H137" s="20"/>
      <c r="I137" s="20"/>
      <c r="J137" s="20"/>
      <c r="K137" s="20"/>
      <c r="L137" s="20"/>
      <c r="M137" s="99"/>
      <c r="N137" s="99"/>
      <c r="O137" s="99"/>
    </row>
    <row r="138" ht="15.75" customHeight="1" spans="1:15">
      <c r="A138" s="20"/>
      <c r="B138" s="99"/>
      <c r="C138" s="99"/>
      <c r="D138" s="99"/>
      <c r="E138" s="99"/>
      <c r="F138" s="99"/>
      <c r="G138" s="20"/>
      <c r="H138" s="20"/>
      <c r="I138" s="20"/>
      <c r="J138" s="20"/>
      <c r="K138" s="20"/>
      <c r="L138" s="20"/>
      <c r="M138" s="99"/>
      <c r="N138" s="99"/>
      <c r="O138" s="99"/>
    </row>
    <row r="139" ht="15.75" customHeight="1" spans="1:15">
      <c r="A139" s="20"/>
      <c r="B139" s="99"/>
      <c r="C139" s="99"/>
      <c r="D139" s="99"/>
      <c r="E139" s="99"/>
      <c r="F139" s="99"/>
      <c r="G139" s="20"/>
      <c r="H139" s="20"/>
      <c r="I139" s="20"/>
      <c r="J139" s="20"/>
      <c r="K139" s="20"/>
      <c r="L139" s="20"/>
      <c r="M139" s="99"/>
      <c r="N139" s="99"/>
      <c r="O139" s="99"/>
    </row>
    <row r="140" ht="15.75" customHeight="1" spans="1:15">
      <c r="A140" s="20"/>
      <c r="B140" s="99"/>
      <c r="C140" s="99"/>
      <c r="D140" s="99"/>
      <c r="E140" s="99"/>
      <c r="F140" s="99"/>
      <c r="G140" s="20"/>
      <c r="H140" s="20"/>
      <c r="I140" s="20"/>
      <c r="J140" s="20"/>
      <c r="K140" s="20"/>
      <c r="L140" s="20"/>
      <c r="M140" s="99"/>
      <c r="N140" s="99"/>
      <c r="O140" s="99"/>
    </row>
    <row r="141" ht="15.75" customHeight="1" spans="1:15">
      <c r="A141" s="20"/>
      <c r="B141" s="99"/>
      <c r="C141" s="99"/>
      <c r="D141" s="99"/>
      <c r="E141" s="99"/>
      <c r="F141" s="99"/>
      <c r="G141" s="20"/>
      <c r="H141" s="20"/>
      <c r="I141" s="20"/>
      <c r="J141" s="20"/>
      <c r="K141" s="20"/>
      <c r="L141" s="20"/>
      <c r="M141" s="99"/>
      <c r="N141" s="99"/>
      <c r="O141" s="99"/>
    </row>
    <row r="142" ht="15.75" customHeight="1" spans="1:15">
      <c r="A142" s="20"/>
      <c r="B142" s="99"/>
      <c r="C142" s="99"/>
      <c r="D142" s="99"/>
      <c r="E142" s="99"/>
      <c r="F142" s="99"/>
      <c r="G142" s="20"/>
      <c r="H142" s="20"/>
      <c r="I142" s="20"/>
      <c r="J142" s="20"/>
      <c r="K142" s="20"/>
      <c r="L142" s="20"/>
      <c r="M142" s="99"/>
      <c r="N142" s="99"/>
      <c r="O142" s="99"/>
    </row>
    <row r="143" ht="15.75" customHeight="1" spans="1:15">
      <c r="A143" s="20"/>
      <c r="B143" s="99"/>
      <c r="C143" s="99"/>
      <c r="D143" s="99"/>
      <c r="E143" s="99"/>
      <c r="F143" s="99"/>
      <c r="G143" s="20"/>
      <c r="H143" s="20"/>
      <c r="I143" s="20"/>
      <c r="J143" s="20"/>
      <c r="K143" s="20"/>
      <c r="L143" s="20"/>
      <c r="M143" s="99"/>
      <c r="N143" s="99"/>
      <c r="O143" s="99"/>
    </row>
    <row r="144" ht="15.75" customHeight="1" spans="1:15">
      <c r="A144" s="20"/>
      <c r="B144" s="99"/>
      <c r="C144" s="99"/>
      <c r="D144" s="99"/>
      <c r="E144" s="99"/>
      <c r="F144" s="99"/>
      <c r="G144" s="20"/>
      <c r="H144" s="20"/>
      <c r="I144" s="20"/>
      <c r="J144" s="20"/>
      <c r="K144" s="20"/>
      <c r="L144" s="20"/>
      <c r="M144" s="99"/>
      <c r="N144" s="99"/>
      <c r="O144" s="99"/>
    </row>
    <row r="145" ht="15.75" customHeight="1" spans="1:15">
      <c r="A145" s="20"/>
      <c r="B145" s="99"/>
      <c r="C145" s="99"/>
      <c r="D145" s="99"/>
      <c r="E145" s="99"/>
      <c r="F145" s="99"/>
      <c r="G145" s="20"/>
      <c r="H145" s="20"/>
      <c r="I145" s="20"/>
      <c r="J145" s="20"/>
      <c r="K145" s="20"/>
      <c r="L145" s="20"/>
      <c r="M145" s="99"/>
      <c r="N145" s="99"/>
      <c r="O145" s="99"/>
    </row>
    <row r="146" ht="15.75" customHeight="1" spans="1:15">
      <c r="A146" s="20"/>
      <c r="B146" s="99"/>
      <c r="C146" s="99"/>
      <c r="D146" s="99"/>
      <c r="E146" s="99"/>
      <c r="F146" s="99"/>
      <c r="G146" s="20"/>
      <c r="H146" s="20"/>
      <c r="I146" s="20"/>
      <c r="J146" s="20"/>
      <c r="K146" s="20"/>
      <c r="L146" s="20"/>
      <c r="M146" s="99"/>
      <c r="N146" s="99"/>
      <c r="O146" s="99"/>
    </row>
    <row r="147" ht="15.75" customHeight="1" spans="1:15">
      <c r="A147" s="20"/>
      <c r="B147" s="99"/>
      <c r="C147" s="99"/>
      <c r="D147" s="99"/>
      <c r="E147" s="99"/>
      <c r="F147" s="99"/>
      <c r="G147" s="20"/>
      <c r="H147" s="20"/>
      <c r="I147" s="20"/>
      <c r="J147" s="20"/>
      <c r="K147" s="20"/>
      <c r="L147" s="20"/>
      <c r="M147" s="99"/>
      <c r="N147" s="99"/>
      <c r="O147" s="99"/>
    </row>
    <row r="148" ht="15.75" customHeight="1" spans="1:15">
      <c r="A148" s="20"/>
      <c r="B148" s="99"/>
      <c r="C148" s="99"/>
      <c r="D148" s="99"/>
      <c r="E148" s="99"/>
      <c r="F148" s="99"/>
      <c r="G148" s="20"/>
      <c r="H148" s="20"/>
      <c r="I148" s="20"/>
      <c r="J148" s="20"/>
      <c r="K148" s="20"/>
      <c r="L148" s="20"/>
      <c r="M148" s="99"/>
      <c r="N148" s="99"/>
      <c r="O148" s="99"/>
    </row>
    <row r="149" ht="15.75" customHeight="1" spans="1:15">
      <c r="A149" s="20"/>
      <c r="B149" s="99"/>
      <c r="C149" s="99"/>
      <c r="D149" s="99"/>
      <c r="E149" s="99"/>
      <c r="F149" s="99"/>
      <c r="G149" s="20"/>
      <c r="H149" s="20"/>
      <c r="I149" s="20"/>
      <c r="J149" s="20"/>
      <c r="K149" s="20"/>
      <c r="L149" s="20"/>
      <c r="M149" s="99"/>
      <c r="N149" s="99"/>
      <c r="O149" s="99"/>
    </row>
    <row r="150" ht="15.75" customHeight="1" spans="1:15">
      <c r="A150" s="20"/>
      <c r="B150" s="99"/>
      <c r="C150" s="99"/>
      <c r="D150" s="99"/>
      <c r="E150" s="99"/>
      <c r="F150" s="99"/>
      <c r="G150" s="20"/>
      <c r="H150" s="20"/>
      <c r="I150" s="20"/>
      <c r="J150" s="20"/>
      <c r="K150" s="20"/>
      <c r="L150" s="20"/>
      <c r="M150" s="99"/>
      <c r="N150" s="99"/>
      <c r="O150" s="99"/>
    </row>
    <row r="151" ht="15.75" customHeight="1" spans="1:15">
      <c r="A151" s="20"/>
      <c r="B151" s="99"/>
      <c r="C151" s="99"/>
      <c r="D151" s="99"/>
      <c r="E151" s="99"/>
      <c r="F151" s="99"/>
      <c r="G151" s="20"/>
      <c r="H151" s="20"/>
      <c r="I151" s="20"/>
      <c r="J151" s="20"/>
      <c r="K151" s="20"/>
      <c r="L151" s="20"/>
      <c r="M151" s="99"/>
      <c r="N151" s="99"/>
      <c r="O151" s="99"/>
    </row>
    <row r="152" ht="15.75" customHeight="1" spans="1:15">
      <c r="A152" s="20"/>
      <c r="B152" s="99"/>
      <c r="C152" s="99"/>
      <c r="D152" s="99"/>
      <c r="E152" s="99"/>
      <c r="F152" s="99"/>
      <c r="G152" s="20"/>
      <c r="H152" s="20"/>
      <c r="I152" s="20"/>
      <c r="J152" s="20"/>
      <c r="K152" s="20"/>
      <c r="L152" s="20"/>
      <c r="M152" s="99"/>
      <c r="N152" s="99"/>
      <c r="O152" s="99"/>
    </row>
    <row r="153" ht="15.75" customHeight="1" spans="1:15">
      <c r="A153" s="20"/>
      <c r="B153" s="99"/>
      <c r="C153" s="99"/>
      <c r="D153" s="99"/>
      <c r="E153" s="99"/>
      <c r="F153" s="99"/>
      <c r="G153" s="20"/>
      <c r="H153" s="20"/>
      <c r="I153" s="20"/>
      <c r="J153" s="20"/>
      <c r="K153" s="20"/>
      <c r="L153" s="20"/>
      <c r="M153" s="99"/>
      <c r="N153" s="99"/>
      <c r="O153" s="99"/>
    </row>
    <row r="154" ht="15.75" customHeight="1" spans="1:15">
      <c r="A154" s="20"/>
      <c r="B154" s="99"/>
      <c r="C154" s="99"/>
      <c r="D154" s="99"/>
      <c r="E154" s="99"/>
      <c r="F154" s="99"/>
      <c r="G154" s="20"/>
      <c r="H154" s="20"/>
      <c r="I154" s="20"/>
      <c r="J154" s="20"/>
      <c r="K154" s="20"/>
      <c r="L154" s="20"/>
      <c r="M154" s="99"/>
      <c r="N154" s="99"/>
      <c r="O154" s="99"/>
    </row>
    <row r="155" ht="15.75" customHeight="1" spans="1:15">
      <c r="A155" s="20"/>
      <c r="B155" s="99"/>
      <c r="C155" s="99"/>
      <c r="D155" s="99"/>
      <c r="E155" s="99"/>
      <c r="F155" s="99"/>
      <c r="G155" s="20"/>
      <c r="H155" s="20"/>
      <c r="I155" s="20"/>
      <c r="J155" s="20"/>
      <c r="K155" s="20"/>
      <c r="L155" s="20"/>
      <c r="M155" s="99"/>
      <c r="N155" s="99"/>
      <c r="O155" s="99"/>
    </row>
    <row r="156" ht="15.75" customHeight="1" spans="1:15">
      <c r="A156" s="20"/>
      <c r="B156" s="99"/>
      <c r="C156" s="99"/>
      <c r="D156" s="99"/>
      <c r="E156" s="99"/>
      <c r="F156" s="99"/>
      <c r="G156" s="20"/>
      <c r="H156" s="20"/>
      <c r="I156" s="20"/>
      <c r="J156" s="20"/>
      <c r="K156" s="20"/>
      <c r="L156" s="20"/>
      <c r="M156" s="99"/>
      <c r="N156" s="99"/>
      <c r="O156" s="99"/>
    </row>
    <row r="157" ht="15.75" customHeight="1" spans="1:15">
      <c r="A157" s="20"/>
      <c r="B157" s="99"/>
      <c r="C157" s="99"/>
      <c r="D157" s="99"/>
      <c r="E157" s="99"/>
      <c r="F157" s="99"/>
      <c r="G157" s="20"/>
      <c r="H157" s="20"/>
      <c r="I157" s="20"/>
      <c r="J157" s="20"/>
      <c r="K157" s="20"/>
      <c r="L157" s="20"/>
      <c r="M157" s="99"/>
      <c r="N157" s="99"/>
      <c r="O157" s="99"/>
    </row>
    <row r="158" ht="15.75" customHeight="1" spans="1:15">
      <c r="A158" s="20"/>
      <c r="B158" s="99"/>
      <c r="C158" s="99"/>
      <c r="D158" s="99"/>
      <c r="E158" s="99"/>
      <c r="F158" s="99"/>
      <c r="G158" s="20"/>
      <c r="H158" s="20"/>
      <c r="I158" s="20"/>
      <c r="J158" s="20"/>
      <c r="K158" s="20"/>
      <c r="L158" s="20"/>
      <c r="M158" s="99"/>
      <c r="N158" s="99"/>
      <c r="O158" s="99"/>
    </row>
    <row r="159" ht="15.75" customHeight="1" spans="1:15">
      <c r="A159" s="20"/>
      <c r="B159" s="99"/>
      <c r="C159" s="99"/>
      <c r="D159" s="99"/>
      <c r="E159" s="99"/>
      <c r="F159" s="99"/>
      <c r="G159" s="20"/>
      <c r="H159" s="20"/>
      <c r="I159" s="20"/>
      <c r="J159" s="20"/>
      <c r="K159" s="20"/>
      <c r="L159" s="20"/>
      <c r="M159" s="99"/>
      <c r="N159" s="99"/>
      <c r="O159" s="99"/>
    </row>
    <row r="160" ht="15.75" customHeight="1" spans="1:15">
      <c r="A160" s="20"/>
      <c r="B160" s="99"/>
      <c r="C160" s="99"/>
      <c r="D160" s="99"/>
      <c r="E160" s="99"/>
      <c r="F160" s="99"/>
      <c r="G160" s="20"/>
      <c r="H160" s="20"/>
      <c r="I160" s="20"/>
      <c r="J160" s="20"/>
      <c r="K160" s="20"/>
      <c r="L160" s="20"/>
      <c r="M160" s="99"/>
      <c r="N160" s="99"/>
      <c r="O160" s="99"/>
    </row>
    <row r="161" ht="15.75" customHeight="1" spans="1:15">
      <c r="A161" s="20"/>
      <c r="B161" s="99"/>
      <c r="C161" s="99"/>
      <c r="D161" s="99"/>
      <c r="E161" s="99"/>
      <c r="F161" s="99"/>
      <c r="G161" s="20"/>
      <c r="H161" s="20"/>
      <c r="I161" s="20"/>
      <c r="J161" s="20"/>
      <c r="K161" s="20"/>
      <c r="L161" s="20"/>
      <c r="M161" s="99"/>
      <c r="N161" s="99"/>
      <c r="O161" s="99"/>
    </row>
    <row r="162" ht="15.75" customHeight="1" spans="1:15">
      <c r="A162" s="20"/>
      <c r="B162" s="99"/>
      <c r="C162" s="99"/>
      <c r="D162" s="99"/>
      <c r="E162" s="99"/>
      <c r="F162" s="99"/>
      <c r="G162" s="20"/>
      <c r="H162" s="20"/>
      <c r="I162" s="20"/>
      <c r="J162" s="20"/>
      <c r="K162" s="20"/>
      <c r="L162" s="20"/>
      <c r="M162" s="99"/>
      <c r="N162" s="99"/>
      <c r="O162" s="99"/>
    </row>
    <row r="163" ht="15.75" customHeight="1" spans="1:15">
      <c r="A163" s="20"/>
      <c r="B163" s="99"/>
      <c r="C163" s="99"/>
      <c r="D163" s="99"/>
      <c r="E163" s="99"/>
      <c r="F163" s="99"/>
      <c r="G163" s="20"/>
      <c r="H163" s="20"/>
      <c r="I163" s="20"/>
      <c r="J163" s="20"/>
      <c r="K163" s="20"/>
      <c r="L163" s="20"/>
      <c r="M163" s="99"/>
      <c r="N163" s="99"/>
      <c r="O163" s="99"/>
    </row>
    <row r="164" ht="15.75" customHeight="1" spans="1:15">
      <c r="A164" s="20"/>
      <c r="B164" s="99"/>
      <c r="C164" s="99"/>
      <c r="D164" s="99"/>
      <c r="E164" s="99"/>
      <c r="F164" s="99"/>
      <c r="G164" s="20"/>
      <c r="H164" s="20"/>
      <c r="I164" s="20"/>
      <c r="J164" s="20"/>
      <c r="K164" s="20"/>
      <c r="L164" s="20"/>
      <c r="M164" s="99"/>
      <c r="N164" s="99"/>
      <c r="O164" s="99"/>
    </row>
    <row r="165" ht="15.75" customHeight="1" spans="1:15">
      <c r="A165" s="20"/>
      <c r="B165" s="99"/>
      <c r="C165" s="99"/>
      <c r="D165" s="99"/>
      <c r="E165" s="99"/>
      <c r="F165" s="99"/>
      <c r="G165" s="20"/>
      <c r="H165" s="20"/>
      <c r="I165" s="20"/>
      <c r="J165" s="20"/>
      <c r="K165" s="20"/>
      <c r="L165" s="20"/>
      <c r="M165" s="99"/>
      <c r="N165" s="99"/>
      <c r="O165" s="99"/>
    </row>
    <row r="166" ht="15.75" customHeight="1" spans="1:15">
      <c r="A166" s="20"/>
      <c r="B166" s="99"/>
      <c r="C166" s="99"/>
      <c r="D166" s="99"/>
      <c r="E166" s="99"/>
      <c r="F166" s="99"/>
      <c r="G166" s="20"/>
      <c r="H166" s="20"/>
      <c r="I166" s="20"/>
      <c r="J166" s="20"/>
      <c r="K166" s="20"/>
      <c r="L166" s="20"/>
      <c r="M166" s="99"/>
      <c r="N166" s="99"/>
      <c r="O166" s="99"/>
    </row>
    <row r="167" ht="15.75" customHeight="1" spans="1:15">
      <c r="A167" s="20"/>
      <c r="B167" s="99"/>
      <c r="C167" s="99"/>
      <c r="D167" s="99"/>
      <c r="E167" s="99"/>
      <c r="F167" s="99"/>
      <c r="G167" s="20"/>
      <c r="H167" s="20"/>
      <c r="I167" s="20"/>
      <c r="J167" s="20"/>
      <c r="K167" s="20"/>
      <c r="L167" s="20"/>
      <c r="M167" s="99"/>
      <c r="N167" s="99"/>
      <c r="O167" s="99"/>
    </row>
    <row r="168" ht="15.75" customHeight="1" spans="1:15">
      <c r="A168" s="20"/>
      <c r="B168" s="99"/>
      <c r="C168" s="99"/>
      <c r="D168" s="99"/>
      <c r="E168" s="99"/>
      <c r="F168" s="99"/>
      <c r="G168" s="20"/>
      <c r="H168" s="20"/>
      <c r="I168" s="20"/>
      <c r="J168" s="20"/>
      <c r="K168" s="20"/>
      <c r="L168" s="20"/>
      <c r="M168" s="99"/>
      <c r="N168" s="99"/>
      <c r="O168" s="99"/>
    </row>
    <row r="169" ht="15.75" customHeight="1" spans="1:15">
      <c r="A169" s="20"/>
      <c r="B169" s="99"/>
      <c r="C169" s="99"/>
      <c r="D169" s="99"/>
      <c r="E169" s="99"/>
      <c r="F169" s="99"/>
      <c r="G169" s="20"/>
      <c r="H169" s="20"/>
      <c r="I169" s="20"/>
      <c r="J169" s="20"/>
      <c r="K169" s="20"/>
      <c r="L169" s="20"/>
      <c r="M169" s="99"/>
      <c r="N169" s="99"/>
      <c r="O169" s="99"/>
    </row>
    <row r="170" ht="15.75" customHeight="1" spans="1:15">
      <c r="A170" s="20"/>
      <c r="B170" s="99"/>
      <c r="C170" s="99"/>
      <c r="D170" s="99"/>
      <c r="E170" s="99"/>
      <c r="F170" s="99"/>
      <c r="G170" s="20"/>
      <c r="H170" s="20"/>
      <c r="I170" s="20"/>
      <c r="J170" s="20"/>
      <c r="K170" s="20"/>
      <c r="L170" s="20"/>
      <c r="M170" s="99"/>
      <c r="N170" s="99"/>
      <c r="O170" s="99"/>
    </row>
    <row r="171" ht="15.75" customHeight="1" spans="1:15">
      <c r="A171" s="20"/>
      <c r="B171" s="99"/>
      <c r="C171" s="99"/>
      <c r="D171" s="99"/>
      <c r="E171" s="99"/>
      <c r="F171" s="99"/>
      <c r="G171" s="20"/>
      <c r="H171" s="20"/>
      <c r="I171" s="20"/>
      <c r="J171" s="20"/>
      <c r="K171" s="20"/>
      <c r="L171" s="20"/>
      <c r="M171" s="99"/>
      <c r="N171" s="99"/>
      <c r="O171" s="99"/>
    </row>
    <row r="172" ht="15.75" customHeight="1" spans="1:15">
      <c r="A172" s="20"/>
      <c r="B172" s="99"/>
      <c r="C172" s="99"/>
      <c r="D172" s="99"/>
      <c r="E172" s="99"/>
      <c r="F172" s="99"/>
      <c r="G172" s="20"/>
      <c r="H172" s="20"/>
      <c r="I172" s="20"/>
      <c r="J172" s="20"/>
      <c r="K172" s="20"/>
      <c r="L172" s="20"/>
      <c r="M172" s="99"/>
      <c r="N172" s="99"/>
      <c r="O172" s="99"/>
    </row>
    <row r="173" ht="15.75" customHeight="1" spans="1:15">
      <c r="A173" s="20"/>
      <c r="B173" s="99"/>
      <c r="C173" s="99"/>
      <c r="D173" s="99"/>
      <c r="E173" s="99"/>
      <c r="F173" s="99"/>
      <c r="G173" s="20"/>
      <c r="H173" s="20"/>
      <c r="I173" s="20"/>
      <c r="J173" s="20"/>
      <c r="K173" s="20"/>
      <c r="L173" s="20"/>
      <c r="M173" s="99"/>
      <c r="N173" s="99"/>
      <c r="O173" s="99"/>
    </row>
    <row r="174" ht="15.75" customHeight="1" spans="1:15">
      <c r="A174" s="20"/>
      <c r="B174" s="99"/>
      <c r="C174" s="99"/>
      <c r="D174" s="99"/>
      <c r="E174" s="99"/>
      <c r="F174" s="99"/>
      <c r="G174" s="20"/>
      <c r="H174" s="20"/>
      <c r="I174" s="20"/>
      <c r="J174" s="20"/>
      <c r="K174" s="20"/>
      <c r="L174" s="20"/>
      <c r="M174" s="99"/>
      <c r="N174" s="99"/>
      <c r="O174" s="99"/>
    </row>
    <row r="175" ht="15.75" customHeight="1" spans="1:15">
      <c r="A175" s="20"/>
      <c r="B175" s="99"/>
      <c r="C175" s="99"/>
      <c r="D175" s="99"/>
      <c r="E175" s="99"/>
      <c r="F175" s="99"/>
      <c r="G175" s="20"/>
      <c r="H175" s="20"/>
      <c r="I175" s="20"/>
      <c r="J175" s="20"/>
      <c r="K175" s="20"/>
      <c r="L175" s="20"/>
      <c r="M175" s="99"/>
      <c r="N175" s="99"/>
      <c r="O175" s="99"/>
    </row>
    <row r="176" ht="15.75" customHeight="1" spans="1:15">
      <c r="A176" s="20"/>
      <c r="B176" s="99"/>
      <c r="C176" s="99"/>
      <c r="D176" s="99"/>
      <c r="E176" s="99"/>
      <c r="F176" s="99"/>
      <c r="G176" s="20"/>
      <c r="H176" s="20"/>
      <c r="I176" s="20"/>
      <c r="J176" s="20"/>
      <c r="K176" s="20"/>
      <c r="L176" s="20"/>
      <c r="M176" s="99"/>
      <c r="N176" s="99"/>
      <c r="O176" s="99"/>
    </row>
    <row r="177" ht="15.75" customHeight="1" spans="1:15">
      <c r="A177" s="20"/>
      <c r="B177" s="99"/>
      <c r="C177" s="99"/>
      <c r="D177" s="99"/>
      <c r="E177" s="99"/>
      <c r="F177" s="99"/>
      <c r="G177" s="20"/>
      <c r="H177" s="20"/>
      <c r="I177" s="20"/>
      <c r="J177" s="20"/>
      <c r="K177" s="20"/>
      <c r="L177" s="20"/>
      <c r="M177" s="99"/>
      <c r="N177" s="99"/>
      <c r="O177" s="99"/>
    </row>
    <row r="178" ht="15.75" customHeight="1" spans="1:15">
      <c r="A178" s="20"/>
      <c r="B178" s="99"/>
      <c r="C178" s="99"/>
      <c r="D178" s="99"/>
      <c r="E178" s="99"/>
      <c r="F178" s="99"/>
      <c r="G178" s="20"/>
      <c r="H178" s="20"/>
      <c r="I178" s="20"/>
      <c r="J178" s="20"/>
      <c r="K178" s="20"/>
      <c r="L178" s="20"/>
      <c r="M178" s="99"/>
      <c r="N178" s="99"/>
      <c r="O178" s="99"/>
    </row>
    <row r="179" ht="15.75" customHeight="1" spans="1:15">
      <c r="A179" s="20"/>
      <c r="B179" s="99"/>
      <c r="C179" s="99"/>
      <c r="D179" s="99"/>
      <c r="E179" s="99"/>
      <c r="F179" s="99"/>
      <c r="G179" s="20"/>
      <c r="H179" s="20"/>
      <c r="I179" s="20"/>
      <c r="J179" s="20"/>
      <c r="K179" s="20"/>
      <c r="L179" s="20"/>
      <c r="M179" s="99"/>
      <c r="N179" s="99"/>
      <c r="O179" s="99"/>
    </row>
    <row r="180" ht="15.75" customHeight="1" spans="1:15">
      <c r="A180" s="20"/>
      <c r="B180" s="99"/>
      <c r="C180" s="99"/>
      <c r="D180" s="99"/>
      <c r="E180" s="99"/>
      <c r="F180" s="99"/>
      <c r="G180" s="20"/>
      <c r="H180" s="20"/>
      <c r="I180" s="20"/>
      <c r="J180" s="20"/>
      <c r="K180" s="20"/>
      <c r="L180" s="20"/>
      <c r="M180" s="99"/>
      <c r="N180" s="99"/>
      <c r="O180" s="99"/>
    </row>
    <row r="181" ht="15.75" customHeight="1" spans="1:15">
      <c r="A181" s="20"/>
      <c r="B181" s="99"/>
      <c r="C181" s="99"/>
      <c r="D181" s="99"/>
      <c r="E181" s="99"/>
      <c r="F181" s="99"/>
      <c r="G181" s="20"/>
      <c r="H181" s="20"/>
      <c r="I181" s="20"/>
      <c r="J181" s="20"/>
      <c r="K181" s="20"/>
      <c r="L181" s="20"/>
      <c r="M181" s="99"/>
      <c r="N181" s="99"/>
      <c r="O181" s="99"/>
    </row>
    <row r="182" ht="15.75" customHeight="1" spans="1:15">
      <c r="A182" s="20"/>
      <c r="B182" s="99"/>
      <c r="C182" s="99"/>
      <c r="D182" s="99"/>
      <c r="E182" s="99"/>
      <c r="F182" s="99"/>
      <c r="G182" s="20"/>
      <c r="H182" s="20"/>
      <c r="I182" s="20"/>
      <c r="J182" s="20"/>
      <c r="K182" s="20"/>
      <c r="L182" s="20"/>
      <c r="M182" s="99"/>
      <c r="N182" s="99"/>
      <c r="O182" s="99"/>
    </row>
    <row r="183" ht="15.75" customHeight="1" spans="1:15">
      <c r="A183" s="20"/>
      <c r="B183" s="99"/>
      <c r="C183" s="99"/>
      <c r="D183" s="99"/>
      <c r="E183" s="99"/>
      <c r="F183" s="99"/>
      <c r="G183" s="20"/>
      <c r="H183" s="20"/>
      <c r="I183" s="20"/>
      <c r="J183" s="20"/>
      <c r="K183" s="20"/>
      <c r="L183" s="20"/>
      <c r="M183" s="99"/>
      <c r="N183" s="99"/>
      <c r="O183" s="99"/>
    </row>
    <row r="184" ht="15.75" customHeight="1" spans="1:15">
      <c r="A184" s="20"/>
      <c r="B184" s="99"/>
      <c r="C184" s="99"/>
      <c r="D184" s="99"/>
      <c r="E184" s="99"/>
      <c r="F184" s="99"/>
      <c r="G184" s="20"/>
      <c r="H184" s="20"/>
      <c r="I184" s="20"/>
      <c r="J184" s="20"/>
      <c r="K184" s="20"/>
      <c r="L184" s="20"/>
      <c r="M184" s="99"/>
      <c r="N184" s="99"/>
      <c r="O184" s="99"/>
    </row>
    <row r="185" ht="15.75" customHeight="1" spans="1:15">
      <c r="A185" s="20"/>
      <c r="B185" s="99"/>
      <c r="C185" s="99"/>
      <c r="D185" s="99"/>
      <c r="E185" s="99"/>
      <c r="F185" s="99"/>
      <c r="G185" s="20"/>
      <c r="H185" s="20"/>
      <c r="I185" s="20"/>
      <c r="J185" s="20"/>
      <c r="K185" s="20"/>
      <c r="L185" s="20"/>
      <c r="M185" s="99"/>
      <c r="N185" s="99"/>
      <c r="O185" s="99"/>
    </row>
    <row r="186" ht="15.75" customHeight="1" spans="1:15">
      <c r="A186" s="20"/>
      <c r="B186" s="99"/>
      <c r="C186" s="99"/>
      <c r="D186" s="99"/>
      <c r="E186" s="99"/>
      <c r="F186" s="99"/>
      <c r="G186" s="20"/>
      <c r="H186" s="20"/>
      <c r="I186" s="20"/>
      <c r="J186" s="20"/>
      <c r="K186" s="20"/>
      <c r="L186" s="20"/>
      <c r="M186" s="99"/>
      <c r="N186" s="99"/>
      <c r="O186" s="99"/>
    </row>
    <row r="187" ht="15.75" customHeight="1" spans="1:15">
      <c r="A187" s="20"/>
      <c r="B187" s="99"/>
      <c r="C187" s="99"/>
      <c r="D187" s="99"/>
      <c r="E187" s="99"/>
      <c r="F187" s="99"/>
      <c r="G187" s="20"/>
      <c r="H187" s="20"/>
      <c r="I187" s="20"/>
      <c r="J187" s="20"/>
      <c r="K187" s="20"/>
      <c r="L187" s="20"/>
      <c r="M187" s="99"/>
      <c r="N187" s="99"/>
      <c r="O187" s="99"/>
    </row>
    <row r="188" ht="15.75" customHeight="1" spans="1:15">
      <c r="A188" s="20"/>
      <c r="B188" s="99"/>
      <c r="C188" s="99"/>
      <c r="D188" s="99"/>
      <c r="E188" s="99"/>
      <c r="F188" s="99"/>
      <c r="G188" s="20"/>
      <c r="H188" s="20"/>
      <c r="I188" s="20"/>
      <c r="J188" s="20"/>
      <c r="K188" s="20"/>
      <c r="L188" s="20"/>
      <c r="M188" s="99"/>
      <c r="N188" s="99"/>
      <c r="O188" s="99"/>
    </row>
    <row r="189" ht="15.75" customHeight="1" spans="1:15">
      <c r="A189" s="20"/>
      <c r="B189" s="99"/>
      <c r="C189" s="99"/>
      <c r="D189" s="99"/>
      <c r="E189" s="99"/>
      <c r="F189" s="99"/>
      <c r="G189" s="20"/>
      <c r="H189" s="20"/>
      <c r="I189" s="20"/>
      <c r="J189" s="20"/>
      <c r="K189" s="20"/>
      <c r="L189" s="20"/>
      <c r="M189" s="99"/>
      <c r="N189" s="99"/>
      <c r="O189" s="99"/>
    </row>
    <row r="190" ht="15.75" customHeight="1" spans="1:15">
      <c r="A190" s="20"/>
      <c r="B190" s="99"/>
      <c r="C190" s="99"/>
      <c r="D190" s="99"/>
      <c r="E190" s="99"/>
      <c r="F190" s="99"/>
      <c r="G190" s="20"/>
      <c r="H190" s="20"/>
      <c r="I190" s="20"/>
      <c r="J190" s="20"/>
      <c r="K190" s="20"/>
      <c r="L190" s="20"/>
      <c r="M190" s="99"/>
      <c r="N190" s="99"/>
      <c r="O190" s="99"/>
    </row>
    <row r="191" ht="15.75" customHeight="1" spans="1:15">
      <c r="A191" s="20"/>
      <c r="B191" s="99"/>
      <c r="C191" s="99"/>
      <c r="D191" s="99"/>
      <c r="E191" s="99"/>
      <c r="F191" s="99"/>
      <c r="G191" s="20"/>
      <c r="H191" s="20"/>
      <c r="I191" s="20"/>
      <c r="J191" s="20"/>
      <c r="K191" s="20"/>
      <c r="L191" s="20"/>
      <c r="M191" s="99"/>
      <c r="N191" s="99"/>
      <c r="O191" s="99"/>
    </row>
    <row r="192" ht="15.75" customHeight="1" spans="1:15">
      <c r="A192" s="20"/>
      <c r="B192" s="99"/>
      <c r="C192" s="99"/>
      <c r="D192" s="99"/>
      <c r="E192" s="99"/>
      <c r="F192" s="99"/>
      <c r="G192" s="20"/>
      <c r="H192" s="20"/>
      <c r="I192" s="20"/>
      <c r="J192" s="20"/>
      <c r="K192" s="20"/>
      <c r="L192" s="20"/>
      <c r="M192" s="99"/>
      <c r="N192" s="99"/>
      <c r="O192" s="99"/>
    </row>
    <row r="193" ht="15.75" customHeight="1" spans="1:15">
      <c r="A193" s="20"/>
      <c r="B193" s="99"/>
      <c r="C193" s="99"/>
      <c r="D193" s="99"/>
      <c r="E193" s="99"/>
      <c r="F193" s="99"/>
      <c r="G193" s="20"/>
      <c r="H193" s="20"/>
      <c r="I193" s="20"/>
      <c r="J193" s="20"/>
      <c r="K193" s="20"/>
      <c r="L193" s="20"/>
      <c r="M193" s="99"/>
      <c r="N193" s="99"/>
      <c r="O193" s="99"/>
    </row>
    <row r="194" ht="15.75" customHeight="1" spans="1:15">
      <c r="A194" s="20"/>
      <c r="B194" s="99"/>
      <c r="C194" s="99"/>
      <c r="D194" s="99"/>
      <c r="E194" s="99"/>
      <c r="F194" s="99"/>
      <c r="G194" s="20"/>
      <c r="H194" s="20"/>
      <c r="I194" s="20"/>
      <c r="J194" s="20"/>
      <c r="K194" s="20"/>
      <c r="L194" s="20"/>
      <c r="M194" s="99"/>
      <c r="N194" s="99"/>
      <c r="O194" s="99"/>
    </row>
    <row r="195" ht="15.75" customHeight="1" spans="1:15">
      <c r="A195" s="20"/>
      <c r="B195" s="99"/>
      <c r="C195" s="99"/>
      <c r="D195" s="99"/>
      <c r="E195" s="99"/>
      <c r="F195" s="99"/>
      <c r="G195" s="20"/>
      <c r="H195" s="20"/>
      <c r="I195" s="20"/>
      <c r="J195" s="20"/>
      <c r="K195" s="20"/>
      <c r="L195" s="20"/>
      <c r="M195" s="99"/>
      <c r="N195" s="99"/>
      <c r="O195" s="99"/>
    </row>
    <row r="196" ht="15.75" customHeight="1" spans="1:15">
      <c r="A196" s="20"/>
      <c r="B196" s="99"/>
      <c r="C196" s="99"/>
      <c r="D196" s="99"/>
      <c r="E196" s="99"/>
      <c r="F196" s="99"/>
      <c r="G196" s="20"/>
      <c r="H196" s="20"/>
      <c r="I196" s="20"/>
      <c r="J196" s="20"/>
      <c r="K196" s="20"/>
      <c r="L196" s="20"/>
      <c r="M196" s="99"/>
      <c r="N196" s="99"/>
      <c r="O196" s="99"/>
    </row>
    <row r="197" ht="15.75" customHeight="1" spans="1:15">
      <c r="A197" s="20"/>
      <c r="B197" s="99"/>
      <c r="C197" s="99"/>
      <c r="D197" s="99"/>
      <c r="E197" s="99"/>
      <c r="F197" s="99"/>
      <c r="G197" s="20"/>
      <c r="H197" s="20"/>
      <c r="I197" s="20"/>
      <c r="J197" s="20"/>
      <c r="K197" s="20"/>
      <c r="L197" s="20"/>
      <c r="M197" s="99"/>
      <c r="N197" s="99"/>
      <c r="O197" s="99"/>
    </row>
    <row r="198" ht="15.75" customHeight="1" spans="1:15">
      <c r="A198" s="20"/>
      <c r="B198" s="99"/>
      <c r="C198" s="99"/>
      <c r="D198" s="99"/>
      <c r="E198" s="99"/>
      <c r="F198" s="99"/>
      <c r="G198" s="20"/>
      <c r="H198" s="20"/>
      <c r="I198" s="20"/>
      <c r="J198" s="20"/>
      <c r="K198" s="20"/>
      <c r="L198" s="20"/>
      <c r="M198" s="99"/>
      <c r="N198" s="99"/>
      <c r="O198" s="99"/>
    </row>
    <row r="199" ht="15.75" customHeight="1" spans="1:15">
      <c r="A199" s="20"/>
      <c r="B199" s="99"/>
      <c r="C199" s="99"/>
      <c r="D199" s="99"/>
      <c r="E199" s="99"/>
      <c r="F199" s="99"/>
      <c r="G199" s="20"/>
      <c r="H199" s="20"/>
      <c r="I199" s="20"/>
      <c r="J199" s="20"/>
      <c r="K199" s="20"/>
      <c r="L199" s="20"/>
      <c r="M199" s="99"/>
      <c r="N199" s="99"/>
      <c r="O199" s="99"/>
    </row>
    <row r="200" ht="15.75" customHeight="1" spans="1:15">
      <c r="A200" s="20"/>
      <c r="B200" s="99"/>
      <c r="C200" s="99"/>
      <c r="D200" s="99"/>
      <c r="E200" s="99"/>
      <c r="F200" s="99"/>
      <c r="G200" s="20"/>
      <c r="H200" s="20"/>
      <c r="I200" s="20"/>
      <c r="J200" s="20"/>
      <c r="K200" s="20"/>
      <c r="L200" s="20"/>
      <c r="M200" s="99"/>
      <c r="N200" s="99"/>
      <c r="O200" s="99"/>
    </row>
    <row r="201" ht="15.75" customHeight="1" spans="1:15">
      <c r="A201" s="20"/>
      <c r="B201" s="99"/>
      <c r="C201" s="99"/>
      <c r="D201" s="99"/>
      <c r="E201" s="99"/>
      <c r="F201" s="99"/>
      <c r="G201" s="20"/>
      <c r="H201" s="20"/>
      <c r="I201" s="20"/>
      <c r="J201" s="20"/>
      <c r="K201" s="20"/>
      <c r="L201" s="20"/>
      <c r="M201" s="99"/>
      <c r="N201" s="99"/>
      <c r="O201" s="99"/>
    </row>
    <row r="202" ht="15.75" customHeight="1" spans="1:15">
      <c r="A202" s="20"/>
      <c r="B202" s="99"/>
      <c r="C202" s="99"/>
      <c r="D202" s="99"/>
      <c r="E202" s="99"/>
      <c r="F202" s="99"/>
      <c r="G202" s="20"/>
      <c r="H202" s="20"/>
      <c r="I202" s="20"/>
      <c r="J202" s="20"/>
      <c r="K202" s="20"/>
      <c r="L202" s="20"/>
      <c r="M202" s="99"/>
      <c r="N202" s="99"/>
      <c r="O202" s="99"/>
    </row>
    <row r="203" ht="15.75" customHeight="1" spans="1:15">
      <c r="A203" s="20"/>
      <c r="B203" s="99"/>
      <c r="C203" s="99"/>
      <c r="D203" s="99"/>
      <c r="E203" s="99"/>
      <c r="F203" s="99"/>
      <c r="G203" s="20"/>
      <c r="H203" s="20"/>
      <c r="I203" s="20"/>
      <c r="J203" s="20"/>
      <c r="K203" s="20"/>
      <c r="L203" s="20"/>
      <c r="M203" s="99"/>
      <c r="N203" s="99"/>
      <c r="O203" s="99"/>
    </row>
    <row r="204" ht="15.75" customHeight="1" spans="1:15">
      <c r="A204" s="20"/>
      <c r="B204" s="99"/>
      <c r="C204" s="99"/>
      <c r="D204" s="99"/>
      <c r="E204" s="99"/>
      <c r="F204" s="99"/>
      <c r="G204" s="20"/>
      <c r="H204" s="20"/>
      <c r="I204" s="20"/>
      <c r="J204" s="20"/>
      <c r="K204" s="20"/>
      <c r="L204" s="20"/>
      <c r="M204" s="99"/>
      <c r="N204" s="99"/>
      <c r="O204" s="99"/>
    </row>
    <row r="205" ht="15.75" customHeight="1" spans="1:15">
      <c r="A205" s="20"/>
      <c r="B205" s="99"/>
      <c r="C205" s="99"/>
      <c r="D205" s="99"/>
      <c r="E205" s="99"/>
      <c r="F205" s="99"/>
      <c r="G205" s="20"/>
      <c r="H205" s="20"/>
      <c r="I205" s="20"/>
      <c r="J205" s="20"/>
      <c r="K205" s="20"/>
      <c r="L205" s="20"/>
      <c r="M205" s="99"/>
      <c r="N205" s="99"/>
      <c r="O205" s="99"/>
    </row>
    <row r="206" ht="15.75" customHeight="1" spans="1:15">
      <c r="A206" s="20"/>
      <c r="B206" s="99"/>
      <c r="C206" s="99"/>
      <c r="D206" s="99"/>
      <c r="E206" s="99"/>
      <c r="F206" s="99"/>
      <c r="G206" s="20"/>
      <c r="H206" s="20"/>
      <c r="I206" s="20"/>
      <c r="J206" s="20"/>
      <c r="K206" s="20"/>
      <c r="L206" s="20"/>
      <c r="M206" s="99"/>
      <c r="N206" s="99"/>
      <c r="O206" s="99"/>
    </row>
    <row r="207" ht="15.75" customHeight="1" spans="1:15">
      <c r="A207" s="20"/>
      <c r="B207" s="99"/>
      <c r="C207" s="99"/>
      <c r="D207" s="99"/>
      <c r="E207" s="99"/>
      <c r="F207" s="99"/>
      <c r="G207" s="20"/>
      <c r="H207" s="20"/>
      <c r="I207" s="20"/>
      <c r="J207" s="20"/>
      <c r="K207" s="20"/>
      <c r="L207" s="20"/>
      <c r="M207" s="99"/>
      <c r="N207" s="99"/>
      <c r="O207" s="99"/>
    </row>
    <row r="208" ht="15.75" customHeight="1" spans="1:15">
      <c r="A208" s="20"/>
      <c r="B208" s="99"/>
      <c r="C208" s="99"/>
      <c r="D208" s="99"/>
      <c r="E208" s="99"/>
      <c r="F208" s="99"/>
      <c r="G208" s="20"/>
      <c r="H208" s="20"/>
      <c r="I208" s="20"/>
      <c r="J208" s="20"/>
      <c r="K208" s="20"/>
      <c r="L208" s="20"/>
      <c r="M208" s="99"/>
      <c r="N208" s="99"/>
      <c r="O208" s="99"/>
    </row>
    <row r="209" ht="15.75" customHeight="1" spans="1:15">
      <c r="A209" s="20"/>
      <c r="B209" s="99"/>
      <c r="C209" s="99"/>
      <c r="D209" s="99"/>
      <c r="E209" s="99"/>
      <c r="F209" s="99"/>
      <c r="G209" s="20"/>
      <c r="H209" s="20"/>
      <c r="I209" s="20"/>
      <c r="J209" s="20"/>
      <c r="K209" s="20"/>
      <c r="L209" s="20"/>
      <c r="M209" s="99"/>
      <c r="N209" s="99"/>
      <c r="O209" s="99"/>
    </row>
    <row r="210" ht="15.75" customHeight="1" spans="1:15">
      <c r="A210" s="20"/>
      <c r="B210" s="99"/>
      <c r="C210" s="99"/>
      <c r="D210" s="99"/>
      <c r="E210" s="99"/>
      <c r="F210" s="99"/>
      <c r="G210" s="20"/>
      <c r="H210" s="20"/>
      <c r="I210" s="20"/>
      <c r="J210" s="20"/>
      <c r="K210" s="20"/>
      <c r="L210" s="20"/>
      <c r="M210" s="99"/>
      <c r="N210" s="99"/>
      <c r="O210" s="99"/>
    </row>
    <row r="211" ht="15.75" customHeight="1" spans="1:15">
      <c r="A211" s="20"/>
      <c r="B211" s="99"/>
      <c r="C211" s="99"/>
      <c r="D211" s="99"/>
      <c r="E211" s="99"/>
      <c r="F211" s="99"/>
      <c r="G211" s="20"/>
      <c r="H211" s="20"/>
      <c r="I211" s="20"/>
      <c r="J211" s="20"/>
      <c r="K211" s="20"/>
      <c r="L211" s="20"/>
      <c r="M211" s="99"/>
      <c r="N211" s="99"/>
      <c r="O211" s="99"/>
    </row>
    <row r="212" ht="15.75" customHeight="1" spans="1:15">
      <c r="A212" s="20"/>
      <c r="B212" s="99"/>
      <c r="C212" s="99"/>
      <c r="D212" s="99"/>
      <c r="E212" s="99"/>
      <c r="F212" s="99"/>
      <c r="G212" s="20"/>
      <c r="H212" s="20"/>
      <c r="I212" s="20"/>
      <c r="J212" s="20"/>
      <c r="K212" s="20"/>
      <c r="L212" s="20"/>
      <c r="M212" s="99"/>
      <c r="N212" s="99"/>
      <c r="O212" s="99"/>
    </row>
    <row r="213" ht="15.75" customHeight="1" spans="1:15">
      <c r="A213" s="20"/>
      <c r="B213" s="99"/>
      <c r="C213" s="99"/>
      <c r="D213" s="99"/>
      <c r="E213" s="99"/>
      <c r="F213" s="99"/>
      <c r="G213" s="20"/>
      <c r="H213" s="20"/>
      <c r="I213" s="20"/>
      <c r="J213" s="20"/>
      <c r="K213" s="20"/>
      <c r="L213" s="20"/>
      <c r="M213" s="99"/>
      <c r="N213" s="99"/>
      <c r="O213" s="99"/>
    </row>
    <row r="214" ht="15.75" customHeight="1" spans="1:15">
      <c r="A214" s="20"/>
      <c r="B214" s="99"/>
      <c r="C214" s="99"/>
      <c r="D214" s="99"/>
      <c r="E214" s="99"/>
      <c r="F214" s="99"/>
      <c r="G214" s="20"/>
      <c r="H214" s="20"/>
      <c r="I214" s="20"/>
      <c r="J214" s="20"/>
      <c r="K214" s="20"/>
      <c r="L214" s="20"/>
      <c r="M214" s="99"/>
      <c r="N214" s="99"/>
      <c r="O214" s="99"/>
    </row>
    <row r="215" ht="15.75" customHeight="1" spans="1:15">
      <c r="A215" s="20"/>
      <c r="B215" s="99"/>
      <c r="C215" s="99"/>
      <c r="D215" s="99"/>
      <c r="E215" s="99"/>
      <c r="F215" s="99"/>
      <c r="G215" s="20"/>
      <c r="H215" s="20"/>
      <c r="I215" s="20"/>
      <c r="J215" s="20"/>
      <c r="K215" s="20"/>
      <c r="L215" s="20"/>
      <c r="M215" s="99"/>
      <c r="N215" s="99"/>
      <c r="O215" s="99"/>
    </row>
    <row r="216" ht="15.75" customHeight="1" spans="1:15">
      <c r="A216" s="20"/>
      <c r="B216" s="99"/>
      <c r="C216" s="99"/>
      <c r="D216" s="99"/>
      <c r="E216" s="99"/>
      <c r="F216" s="99"/>
      <c r="G216" s="20"/>
      <c r="H216" s="20"/>
      <c r="I216" s="20"/>
      <c r="J216" s="20"/>
      <c r="K216" s="20"/>
      <c r="L216" s="20"/>
      <c r="M216" s="99"/>
      <c r="N216" s="99"/>
      <c r="O216" s="99"/>
    </row>
    <row r="217" ht="15.75" customHeight="1" spans="1:15">
      <c r="A217" s="20"/>
      <c r="B217" s="99"/>
      <c r="C217" s="99"/>
      <c r="D217" s="99"/>
      <c r="E217" s="99"/>
      <c r="F217" s="99"/>
      <c r="G217" s="20"/>
      <c r="H217" s="20"/>
      <c r="I217" s="20"/>
      <c r="J217" s="20"/>
      <c r="K217" s="20"/>
      <c r="L217" s="20"/>
      <c r="M217" s="99"/>
      <c r="N217" s="99"/>
      <c r="O217" s="99"/>
    </row>
    <row r="218" ht="15.75" customHeight="1" spans="1:15">
      <c r="A218" s="20"/>
      <c r="B218" s="99"/>
      <c r="C218" s="99"/>
      <c r="D218" s="99"/>
      <c r="E218" s="99"/>
      <c r="F218" s="99"/>
      <c r="G218" s="20"/>
      <c r="H218" s="20"/>
      <c r="I218" s="20"/>
      <c r="J218" s="20"/>
      <c r="K218" s="20"/>
      <c r="L218" s="20"/>
      <c r="M218" s="99"/>
      <c r="N218" s="99"/>
      <c r="O218" s="99"/>
    </row>
    <row r="219" ht="15.75" customHeight="1" spans="1:15">
      <c r="A219" s="20"/>
      <c r="B219" s="99"/>
      <c r="C219" s="99"/>
      <c r="D219" s="99"/>
      <c r="E219" s="99"/>
      <c r="F219" s="99"/>
      <c r="G219" s="20"/>
      <c r="H219" s="20"/>
      <c r="I219" s="20"/>
      <c r="J219" s="20"/>
      <c r="K219" s="20"/>
      <c r="L219" s="20"/>
      <c r="M219" s="99"/>
      <c r="N219" s="99"/>
      <c r="O219" s="99"/>
    </row>
    <row r="220" ht="15.75" customHeight="1" spans="1:15">
      <c r="A220" s="20"/>
      <c r="B220" s="99"/>
      <c r="C220" s="99"/>
      <c r="D220" s="99"/>
      <c r="E220" s="99"/>
      <c r="F220" s="99"/>
      <c r="G220" s="20"/>
      <c r="H220" s="20"/>
      <c r="I220" s="20"/>
      <c r="J220" s="20"/>
      <c r="K220" s="20"/>
      <c r="L220" s="20"/>
      <c r="M220" s="99"/>
      <c r="N220" s="99"/>
      <c r="O220" s="99"/>
    </row>
    <row r="221" ht="15.75" customHeight="1" spans="1:15">
      <c r="A221" s="20"/>
      <c r="B221" s="99"/>
      <c r="C221" s="99"/>
      <c r="D221" s="99"/>
      <c r="E221" s="99"/>
      <c r="F221" s="99"/>
      <c r="G221" s="20"/>
      <c r="H221" s="20"/>
      <c r="I221" s="20"/>
      <c r="J221" s="20"/>
      <c r="K221" s="20"/>
      <c r="L221" s="20"/>
      <c r="M221" s="99"/>
      <c r="N221" s="99"/>
      <c r="O221" s="99"/>
    </row>
    <row r="222" ht="15.75" customHeight="1" spans="1:15">
      <c r="A222" s="20"/>
      <c r="B222" s="99"/>
      <c r="C222" s="99"/>
      <c r="D222" s="99"/>
      <c r="E222" s="99"/>
      <c r="F222" s="99"/>
      <c r="G222" s="20"/>
      <c r="H222" s="20"/>
      <c r="I222" s="20"/>
      <c r="J222" s="20"/>
      <c r="K222" s="20"/>
      <c r="L222" s="20"/>
      <c r="M222" s="99"/>
      <c r="N222" s="99"/>
      <c r="O222" s="99"/>
    </row>
    <row r="223" ht="15.75" customHeight="1" spans="1:15">
      <c r="A223" s="20"/>
      <c r="B223" s="99"/>
      <c r="C223" s="99"/>
      <c r="D223" s="99"/>
      <c r="E223" s="99"/>
      <c r="F223" s="99"/>
      <c r="G223" s="20"/>
      <c r="H223" s="20"/>
      <c r="I223" s="20"/>
      <c r="J223" s="20"/>
      <c r="K223" s="20"/>
      <c r="L223" s="20"/>
      <c r="M223" s="99"/>
      <c r="N223" s="99"/>
      <c r="O223" s="99"/>
    </row>
    <row r="224" ht="15.75" customHeight="1" spans="1:15">
      <c r="A224" s="20"/>
      <c r="B224" s="99"/>
      <c r="C224" s="99"/>
      <c r="D224" s="99"/>
      <c r="E224" s="99"/>
      <c r="F224" s="99"/>
      <c r="G224" s="20"/>
      <c r="H224" s="20"/>
      <c r="I224" s="20"/>
      <c r="J224" s="20"/>
      <c r="K224" s="20"/>
      <c r="L224" s="20"/>
      <c r="M224" s="99"/>
      <c r="N224" s="99"/>
      <c r="O224" s="99"/>
    </row>
    <row r="225" ht="15.75" customHeight="1" spans="1:15">
      <c r="A225" s="20"/>
      <c r="B225" s="99"/>
      <c r="C225" s="99"/>
      <c r="D225" s="99"/>
      <c r="E225" s="99"/>
      <c r="F225" s="99"/>
      <c r="G225" s="20"/>
      <c r="H225" s="20"/>
      <c r="I225" s="20"/>
      <c r="J225" s="20"/>
      <c r="K225" s="20"/>
      <c r="L225" s="20"/>
      <c r="M225" s="99"/>
      <c r="N225" s="99"/>
      <c r="O225" s="99"/>
    </row>
    <row r="226" ht="15.75" customHeight="1" spans="1:15">
      <c r="A226" s="20"/>
      <c r="B226" s="99"/>
      <c r="C226" s="99"/>
      <c r="D226" s="99"/>
      <c r="E226" s="99"/>
      <c r="F226" s="99"/>
      <c r="G226" s="20"/>
      <c r="H226" s="20"/>
      <c r="I226" s="20"/>
      <c r="J226" s="20"/>
      <c r="K226" s="20"/>
      <c r="L226" s="20"/>
      <c r="M226" s="99"/>
      <c r="N226" s="99"/>
      <c r="O226" s="99"/>
    </row>
    <row r="227" ht="15.75" customHeight="1" spans="1:15">
      <c r="A227" s="20"/>
      <c r="B227" s="99"/>
      <c r="C227" s="99"/>
      <c r="D227" s="99"/>
      <c r="E227" s="99"/>
      <c r="F227" s="99"/>
      <c r="G227" s="20"/>
      <c r="H227" s="20"/>
      <c r="I227" s="20"/>
      <c r="J227" s="20"/>
      <c r="K227" s="20"/>
      <c r="L227" s="20"/>
      <c r="M227" s="99"/>
      <c r="N227" s="99"/>
      <c r="O227" s="99"/>
    </row>
    <row r="228" ht="15.75" customHeight="1" spans="1:15">
      <c r="A228" s="20"/>
      <c r="B228" s="99"/>
      <c r="C228" s="99"/>
      <c r="D228" s="99"/>
      <c r="E228" s="99"/>
      <c r="F228" s="99"/>
      <c r="G228" s="20"/>
      <c r="H228" s="20"/>
      <c r="I228" s="20"/>
      <c r="J228" s="20"/>
      <c r="K228" s="20"/>
      <c r="L228" s="20"/>
      <c r="M228" s="99"/>
      <c r="N228" s="99"/>
      <c r="O228" s="99"/>
    </row>
    <row r="229" ht="15.75" customHeight="1" spans="1:15">
      <c r="A229" s="20"/>
      <c r="B229" s="99"/>
      <c r="C229" s="99"/>
      <c r="D229" s="99"/>
      <c r="E229" s="99"/>
      <c r="F229" s="99"/>
      <c r="G229" s="20"/>
      <c r="H229" s="20"/>
      <c r="I229" s="20"/>
      <c r="J229" s="20"/>
      <c r="K229" s="20"/>
      <c r="L229" s="20"/>
      <c r="M229" s="99"/>
      <c r="N229" s="99"/>
      <c r="O229" s="99"/>
    </row>
    <row r="230" ht="15.75" customHeight="1" spans="1:15">
      <c r="A230" s="20"/>
      <c r="B230" s="99"/>
      <c r="C230" s="99"/>
      <c r="D230" s="99"/>
      <c r="E230" s="99"/>
      <c r="F230" s="99"/>
      <c r="G230" s="20"/>
      <c r="H230" s="20"/>
      <c r="I230" s="20"/>
      <c r="J230" s="20"/>
      <c r="K230" s="20"/>
      <c r="L230" s="20"/>
      <c r="M230" s="99"/>
      <c r="N230" s="99"/>
      <c r="O230" s="99"/>
    </row>
  </sheetData>
  <conditionalFormatting sqref="I25">
    <cfRule type="cellIs" dxfId="0" priority="4" stopIfTrue="1" operator="greaterThan">
      <formula>0</formula>
    </cfRule>
    <cfRule type="cellIs" dxfId="1" priority="4" stopIfTrue="1" operator="greaterThan">
      <formula>0</formula>
    </cfRule>
  </conditionalFormatting>
  <conditionalFormatting sqref="G28:G47">
    <cfRule type="cellIs" dxfId="2" priority="5" stopIfTrue="1" operator="greaterThan">
      <formula>0</formula>
    </cfRule>
  </conditionalFormatting>
  <conditionalFormatting sqref="H4:H25 H28:H46">
    <cfRule type="cellIs" dxfId="1" priority="1" stopIfTrue="1" operator="greaterThan">
      <formula>0</formula>
    </cfRule>
  </conditionalFormatting>
  <conditionalFormatting sqref="I4:I24 I28:I46">
    <cfRule type="cellIs" dxfId="0" priority="2" stopIfTrue="1" operator="greaterThan">
      <formula>0</formula>
    </cfRule>
  </conditionalFormatting>
  <conditionalFormatting sqref="J4:J25 J28:J46">
    <cfRule type="cellIs" dxfId="3" priority="3" stopIfTrue="1" operator="greaterThan">
      <formula>0</formula>
    </cfRule>
  </conditionalFormatting>
  <pageMargins left="0.7" right="0.7" top="0.75" bottom="0.75" header="0.3" footer="0.3"/>
  <pageSetup paperSize="1" orientation="portrait"/>
  <headerFooter>
    <oddFooter>&amp;C&amp;"Helvetica Neue,Regular"&amp;12&amp;K000000&amp;P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15"/>
  <sheetViews>
    <sheetView showGridLines="0" workbookViewId="0">
      <selection activeCell="A1" sqref="A1"/>
    </sheetView>
  </sheetViews>
  <sheetFormatPr defaultColWidth="14.4444444444444" defaultRowHeight="15" customHeight="1" outlineLevelCol="7"/>
  <cols>
    <col min="1" max="1" width="6" style="1" customWidth="1"/>
    <col min="2" max="2" width="61.4444444444444" style="1" customWidth="1"/>
    <col min="3" max="3" width="86.4444444444444" style="1" customWidth="1"/>
    <col min="4" max="4" width="38.7777777777778" style="1" customWidth="1"/>
    <col min="5" max="6" width="12.4444444444444" style="1" customWidth="1"/>
    <col min="7" max="7" width="12.1111111111111" style="1" customWidth="1"/>
    <col min="8" max="8" width="17.4444444444444" style="1" customWidth="1"/>
    <col min="9" max="9" width="14.4444444444444" style="1" customWidth="1"/>
    <col min="10" max="16384" width="14.4444444444444" style="1"/>
  </cols>
  <sheetData>
    <row r="1" ht="15.75" customHeight="1" spans="1:8">
      <c r="A1" s="307" t="s">
        <v>1020</v>
      </c>
      <c r="B1" s="307" t="s">
        <v>1021</v>
      </c>
      <c r="C1" s="308" t="s">
        <v>1022</v>
      </c>
      <c r="D1" s="308" t="s">
        <v>986</v>
      </c>
      <c r="E1" s="309" t="s">
        <v>1023</v>
      </c>
      <c r="F1" s="308" t="s">
        <v>1024</v>
      </c>
      <c r="G1" s="309" t="s">
        <v>1023</v>
      </c>
      <c r="H1" s="308" t="s">
        <v>1025</v>
      </c>
    </row>
    <row r="2" ht="32.25" customHeight="1" spans="1:8">
      <c r="A2" s="310">
        <v>1</v>
      </c>
      <c r="B2" s="48" t="s">
        <v>1026</v>
      </c>
      <c r="C2" s="48" t="s">
        <v>1027</v>
      </c>
      <c r="D2" s="36"/>
      <c r="E2" s="46" t="s">
        <v>1028</v>
      </c>
      <c r="F2" s="311" t="s">
        <v>1029</v>
      </c>
      <c r="G2" s="36"/>
      <c r="H2" s="36"/>
    </row>
    <row r="3" ht="75" customHeight="1" spans="1:8">
      <c r="A3" s="310">
        <v>2</v>
      </c>
      <c r="B3" s="48" t="s">
        <v>1030</v>
      </c>
      <c r="C3" s="48" t="s">
        <v>1031</v>
      </c>
      <c r="D3" s="36"/>
      <c r="E3" s="46" t="s">
        <v>1028</v>
      </c>
      <c r="F3" s="311" t="s">
        <v>1029</v>
      </c>
      <c r="G3" s="36"/>
      <c r="H3" s="36"/>
    </row>
    <row r="4" ht="15.75" customHeight="1" spans="1:8">
      <c r="A4" s="310">
        <v>3</v>
      </c>
      <c r="B4" s="48" t="s">
        <v>1032</v>
      </c>
      <c r="C4" s="48" t="s">
        <v>1033</v>
      </c>
      <c r="D4" s="45" t="s">
        <v>1034</v>
      </c>
      <c r="E4" s="181" t="s">
        <v>1035</v>
      </c>
      <c r="F4" s="186" t="s">
        <v>1036</v>
      </c>
      <c r="G4" s="36"/>
      <c r="H4" s="36"/>
    </row>
    <row r="5" ht="157.5" customHeight="1" spans="1:8">
      <c r="A5" s="310">
        <v>4</v>
      </c>
      <c r="B5" s="48" t="s">
        <v>1037</v>
      </c>
      <c r="C5" s="48" t="s">
        <v>1038</v>
      </c>
      <c r="D5" s="48" t="s">
        <v>1039</v>
      </c>
      <c r="E5" s="46" t="s">
        <v>1040</v>
      </c>
      <c r="F5" s="311" t="s">
        <v>1029</v>
      </c>
      <c r="G5" s="36"/>
      <c r="H5" s="36"/>
    </row>
    <row r="6" ht="62.55" customHeight="1" spans="1:8">
      <c r="A6" s="310">
        <v>5</v>
      </c>
      <c r="B6" s="48" t="s">
        <v>1041</v>
      </c>
      <c r="C6" s="45" t="s">
        <v>1042</v>
      </c>
      <c r="D6" s="45" t="s">
        <v>1043</v>
      </c>
      <c r="E6" s="46" t="s">
        <v>1044</v>
      </c>
      <c r="F6" s="186" t="s">
        <v>1045</v>
      </c>
      <c r="G6" s="51"/>
      <c r="H6" s="36"/>
    </row>
    <row r="7" ht="137.55" customHeight="1" spans="1:8">
      <c r="A7" s="310">
        <v>6</v>
      </c>
      <c r="B7" s="48" t="s">
        <v>1046</v>
      </c>
      <c r="C7" s="55"/>
      <c r="D7" s="45" t="s">
        <v>1047</v>
      </c>
      <c r="E7" s="181" t="s">
        <v>1035</v>
      </c>
      <c r="F7" s="186" t="s">
        <v>1036</v>
      </c>
      <c r="G7" s="36"/>
      <c r="H7" s="36"/>
    </row>
    <row r="8" ht="41.25" customHeight="1" spans="1:8">
      <c r="A8" s="310">
        <v>7</v>
      </c>
      <c r="B8" s="48" t="s">
        <v>1048</v>
      </c>
      <c r="C8" s="36"/>
      <c r="D8" s="36"/>
      <c r="E8" s="46" t="s">
        <v>1040</v>
      </c>
      <c r="F8" s="186" t="s">
        <v>1036</v>
      </c>
      <c r="G8" s="36"/>
      <c r="H8" s="36"/>
    </row>
    <row r="9" ht="35.25" customHeight="1" spans="1:8">
      <c r="A9" s="310">
        <v>8</v>
      </c>
      <c r="B9" s="48" t="s">
        <v>1049</v>
      </c>
      <c r="C9" s="36"/>
      <c r="D9" s="36"/>
      <c r="E9" s="46" t="s">
        <v>1040</v>
      </c>
      <c r="F9" s="186" t="s">
        <v>1036</v>
      </c>
      <c r="G9" s="36"/>
      <c r="H9" s="36"/>
    </row>
    <row r="10" ht="39.75" customHeight="1" spans="1:8">
      <c r="A10" s="310">
        <v>9</v>
      </c>
      <c r="B10" s="48" t="s">
        <v>1050</v>
      </c>
      <c r="C10" s="36"/>
      <c r="D10" s="48" t="s">
        <v>1051</v>
      </c>
      <c r="E10" s="46" t="s">
        <v>1040</v>
      </c>
      <c r="F10" s="311" t="s">
        <v>1029</v>
      </c>
      <c r="G10" s="36"/>
      <c r="H10" s="36"/>
    </row>
    <row r="11" ht="15.75" customHeight="1" spans="1:8">
      <c r="A11" s="312"/>
      <c r="B11" s="312"/>
      <c r="C11" s="38"/>
      <c r="D11" s="38"/>
      <c r="E11" s="313"/>
      <c r="F11" s="38"/>
      <c r="G11" s="38"/>
      <c r="H11" s="38"/>
    </row>
    <row r="12" ht="15.75" customHeight="1" spans="1:8">
      <c r="A12" s="120"/>
      <c r="B12" s="120"/>
      <c r="C12" s="20"/>
      <c r="D12" s="20"/>
      <c r="E12" s="21"/>
      <c r="F12" s="20"/>
      <c r="G12" s="20"/>
      <c r="H12" s="20"/>
    </row>
    <row r="13" ht="15.75" customHeight="1" spans="1:8">
      <c r="A13" s="120"/>
      <c r="B13" s="120"/>
      <c r="C13" s="20"/>
      <c r="D13" s="20"/>
      <c r="E13" s="21"/>
      <c r="F13" s="20"/>
      <c r="G13" s="20"/>
      <c r="H13" s="20"/>
    </row>
    <row r="14" ht="15.75" customHeight="1" spans="1:8">
      <c r="A14" s="120"/>
      <c r="B14" s="120"/>
      <c r="C14" s="20"/>
      <c r="D14" s="20"/>
      <c r="E14" s="21"/>
      <c r="F14" s="20"/>
      <c r="G14" s="20"/>
      <c r="H14" s="20"/>
    </row>
    <row r="15" ht="15.75" customHeight="1" spans="1:8">
      <c r="A15" s="120"/>
      <c r="B15" s="120"/>
      <c r="C15" s="20"/>
      <c r="D15" s="20"/>
      <c r="E15" s="21"/>
      <c r="F15" s="20"/>
      <c r="G15" s="20"/>
      <c r="H15" s="20"/>
    </row>
    <row r="16" ht="15.75" customHeight="1" spans="1:8">
      <c r="A16" s="120"/>
      <c r="B16" s="120"/>
      <c r="C16" s="20"/>
      <c r="D16" s="20"/>
      <c r="E16" s="21"/>
      <c r="F16" s="20"/>
      <c r="G16" s="20"/>
      <c r="H16" s="20"/>
    </row>
    <row r="17" ht="15.75" customHeight="1" spans="1:8">
      <c r="A17" s="120"/>
      <c r="B17" s="120"/>
      <c r="C17" s="20"/>
      <c r="D17" s="20"/>
      <c r="E17" s="21"/>
      <c r="F17" s="20"/>
      <c r="G17" s="20"/>
      <c r="H17" s="20"/>
    </row>
    <row r="18" ht="15.75" customHeight="1" spans="1:8">
      <c r="A18" s="120"/>
      <c r="B18" s="120"/>
      <c r="C18" s="20"/>
      <c r="D18" s="20"/>
      <c r="E18" s="21"/>
      <c r="F18" s="20"/>
      <c r="G18" s="20"/>
      <c r="H18" s="20"/>
    </row>
    <row r="19" ht="15.75" customHeight="1" spans="1:8">
      <c r="A19" s="120"/>
      <c r="B19" s="120"/>
      <c r="C19" s="20"/>
      <c r="D19" s="20"/>
      <c r="E19" s="21"/>
      <c r="F19" s="20"/>
      <c r="G19" s="20"/>
      <c r="H19" s="20"/>
    </row>
    <row r="20" ht="15.75" customHeight="1" spans="1:8">
      <c r="A20" s="120"/>
      <c r="B20" s="120"/>
      <c r="C20" s="20"/>
      <c r="D20" s="20"/>
      <c r="E20" s="21"/>
      <c r="F20" s="20"/>
      <c r="G20" s="20"/>
      <c r="H20" s="20"/>
    </row>
    <row r="21" ht="15.75" customHeight="1" spans="1:8">
      <c r="A21" s="120"/>
      <c r="B21" s="120"/>
      <c r="C21" s="20"/>
      <c r="D21" s="20"/>
      <c r="E21" s="21"/>
      <c r="F21" s="20"/>
      <c r="G21" s="20"/>
      <c r="H21" s="20"/>
    </row>
    <row r="22" ht="15.75" customHeight="1" spans="1:8">
      <c r="A22" s="120"/>
      <c r="B22" s="120"/>
      <c r="C22" s="20"/>
      <c r="D22" s="20"/>
      <c r="E22" s="21"/>
      <c r="F22" s="20"/>
      <c r="G22" s="20"/>
      <c r="H22" s="20"/>
    </row>
    <row r="23" ht="15.75" customHeight="1" spans="1:8">
      <c r="A23" s="120"/>
      <c r="B23" s="120"/>
      <c r="C23" s="20"/>
      <c r="D23" s="20"/>
      <c r="E23" s="21"/>
      <c r="F23" s="20"/>
      <c r="G23" s="20"/>
      <c r="H23" s="20"/>
    </row>
    <row r="24" ht="15.75" customHeight="1" spans="1:8">
      <c r="A24" s="120"/>
      <c r="B24" s="120"/>
      <c r="C24" s="20"/>
      <c r="D24" s="20"/>
      <c r="E24" s="21"/>
      <c r="F24" s="20"/>
      <c r="G24" s="20"/>
      <c r="H24" s="20"/>
    </row>
    <row r="25" ht="15.75" customHeight="1" spans="1:8">
      <c r="A25" s="120"/>
      <c r="B25" s="120"/>
      <c r="C25" s="20"/>
      <c r="D25" s="20"/>
      <c r="E25" s="21"/>
      <c r="F25" s="20"/>
      <c r="G25" s="20"/>
      <c r="H25" s="20"/>
    </row>
    <row r="26" ht="15.75" customHeight="1" spans="1:8">
      <c r="A26" s="120"/>
      <c r="B26" s="120"/>
      <c r="C26" s="20"/>
      <c r="D26" s="20"/>
      <c r="E26" s="21"/>
      <c r="F26" s="20"/>
      <c r="G26" s="20"/>
      <c r="H26" s="20"/>
    </row>
    <row r="27" ht="15.75" customHeight="1" spans="1:8">
      <c r="A27" s="120"/>
      <c r="B27" s="120"/>
      <c r="C27" s="20"/>
      <c r="D27" s="20"/>
      <c r="E27" s="21"/>
      <c r="F27" s="20"/>
      <c r="G27" s="20"/>
      <c r="H27" s="20"/>
    </row>
    <row r="28" ht="15.75" customHeight="1" spans="1:8">
      <c r="A28" s="120"/>
      <c r="B28" s="120"/>
      <c r="C28" s="20"/>
      <c r="D28" s="20"/>
      <c r="E28" s="21"/>
      <c r="F28" s="20"/>
      <c r="G28" s="20"/>
      <c r="H28" s="20"/>
    </row>
    <row r="29" ht="15.75" customHeight="1" spans="1:8">
      <c r="A29" s="120"/>
      <c r="B29" s="120"/>
      <c r="C29" s="20"/>
      <c r="D29" s="20"/>
      <c r="E29" s="21"/>
      <c r="F29" s="20"/>
      <c r="G29" s="20"/>
      <c r="H29" s="20"/>
    </row>
    <row r="30" ht="15.75" customHeight="1" spans="1:8">
      <c r="A30" s="120"/>
      <c r="B30" s="120"/>
      <c r="C30" s="20"/>
      <c r="D30" s="20"/>
      <c r="E30" s="21"/>
      <c r="F30" s="20"/>
      <c r="G30" s="20"/>
      <c r="H30" s="20"/>
    </row>
    <row r="31" ht="15.75" customHeight="1" spans="1:8">
      <c r="A31" s="120"/>
      <c r="B31" s="120"/>
      <c r="C31" s="20"/>
      <c r="D31" s="20"/>
      <c r="E31" s="21"/>
      <c r="F31" s="20"/>
      <c r="G31" s="20"/>
      <c r="H31" s="20"/>
    </row>
    <row r="32" ht="15.75" customHeight="1" spans="1:8">
      <c r="A32" s="120"/>
      <c r="B32" s="120"/>
      <c r="C32" s="20"/>
      <c r="D32" s="20"/>
      <c r="E32" s="21"/>
      <c r="F32" s="20"/>
      <c r="G32" s="20"/>
      <c r="H32" s="20"/>
    </row>
    <row r="33" ht="15.75" customHeight="1" spans="1:8">
      <c r="A33" s="120"/>
      <c r="B33" s="120"/>
      <c r="C33" s="20"/>
      <c r="D33" s="20"/>
      <c r="E33" s="21"/>
      <c r="F33" s="20"/>
      <c r="G33" s="20"/>
      <c r="H33" s="20"/>
    </row>
    <row r="34" ht="15.75" customHeight="1" spans="1:8">
      <c r="A34" s="120"/>
      <c r="B34" s="120"/>
      <c r="C34" s="20"/>
      <c r="D34" s="20"/>
      <c r="E34" s="21"/>
      <c r="F34" s="20"/>
      <c r="G34" s="20"/>
      <c r="H34" s="20"/>
    </row>
    <row r="35" ht="15.75" customHeight="1" spans="1:8">
      <c r="A35" s="120"/>
      <c r="B35" s="120"/>
      <c r="C35" s="20"/>
      <c r="D35" s="20"/>
      <c r="E35" s="21"/>
      <c r="F35" s="20"/>
      <c r="G35" s="20"/>
      <c r="H35" s="20"/>
    </row>
    <row r="36" ht="15.75" customHeight="1" spans="1:8">
      <c r="A36" s="120"/>
      <c r="B36" s="120"/>
      <c r="C36" s="20"/>
      <c r="D36" s="20"/>
      <c r="E36" s="21"/>
      <c r="F36" s="20"/>
      <c r="G36" s="20"/>
      <c r="H36" s="20"/>
    </row>
    <row r="37" ht="15.75" customHeight="1" spans="1:8">
      <c r="A37" s="120"/>
      <c r="B37" s="120"/>
      <c r="C37" s="20"/>
      <c r="D37" s="20"/>
      <c r="E37" s="21"/>
      <c r="F37" s="20"/>
      <c r="G37" s="20"/>
      <c r="H37" s="20"/>
    </row>
    <row r="38" ht="15.75" customHeight="1" spans="1:8">
      <c r="A38" s="120"/>
      <c r="B38" s="120"/>
      <c r="C38" s="20"/>
      <c r="D38" s="20"/>
      <c r="E38" s="21"/>
      <c r="F38" s="20"/>
      <c r="G38" s="20"/>
      <c r="H38" s="20"/>
    </row>
    <row r="39" ht="15.75" customHeight="1" spans="1:8">
      <c r="A39" s="120"/>
      <c r="B39" s="120"/>
      <c r="C39" s="20"/>
      <c r="D39" s="20"/>
      <c r="E39" s="21"/>
      <c r="F39" s="20"/>
      <c r="G39" s="20"/>
      <c r="H39" s="20"/>
    </row>
    <row r="40" ht="15.75" customHeight="1" spans="1:8">
      <c r="A40" s="120"/>
      <c r="B40" s="120"/>
      <c r="C40" s="20"/>
      <c r="D40" s="20"/>
      <c r="E40" s="21"/>
      <c r="F40" s="20"/>
      <c r="G40" s="20"/>
      <c r="H40" s="20"/>
    </row>
    <row r="41" ht="15.75" customHeight="1" spans="1:8">
      <c r="A41" s="120"/>
      <c r="B41" s="120"/>
      <c r="C41" s="20"/>
      <c r="D41" s="20"/>
      <c r="E41" s="21"/>
      <c r="F41" s="20"/>
      <c r="G41" s="20"/>
      <c r="H41" s="20"/>
    </row>
    <row r="42" ht="15.75" customHeight="1" spans="1:8">
      <c r="A42" s="120"/>
      <c r="B42" s="120"/>
      <c r="C42" s="20"/>
      <c r="D42" s="20"/>
      <c r="E42" s="21"/>
      <c r="F42" s="20"/>
      <c r="G42" s="20"/>
      <c r="H42" s="20"/>
    </row>
    <row r="43" ht="15.75" customHeight="1" spans="1:8">
      <c r="A43" s="120"/>
      <c r="B43" s="120"/>
      <c r="C43" s="20"/>
      <c r="D43" s="20"/>
      <c r="E43" s="21"/>
      <c r="F43" s="20"/>
      <c r="G43" s="20"/>
      <c r="H43" s="20"/>
    </row>
    <row r="44" ht="15.75" customHeight="1" spans="1:8">
      <c r="A44" s="120"/>
      <c r="B44" s="120"/>
      <c r="C44" s="20"/>
      <c r="D44" s="20"/>
      <c r="E44" s="21"/>
      <c r="F44" s="20"/>
      <c r="G44" s="20"/>
      <c r="H44" s="20"/>
    </row>
    <row r="45" ht="15.75" customHeight="1" spans="1:8">
      <c r="A45" s="120"/>
      <c r="B45" s="120"/>
      <c r="C45" s="20"/>
      <c r="D45" s="20"/>
      <c r="E45" s="21"/>
      <c r="F45" s="20"/>
      <c r="G45" s="20"/>
      <c r="H45" s="20"/>
    </row>
    <row r="46" ht="15.75" customHeight="1" spans="1:8">
      <c r="A46" s="120"/>
      <c r="B46" s="120"/>
      <c r="C46" s="20"/>
      <c r="D46" s="20"/>
      <c r="E46" s="21"/>
      <c r="F46" s="20"/>
      <c r="G46" s="20"/>
      <c r="H46" s="20"/>
    </row>
    <row r="47" ht="15.75" customHeight="1" spans="1:8">
      <c r="A47" s="120"/>
      <c r="B47" s="120"/>
      <c r="C47" s="20"/>
      <c r="D47" s="20"/>
      <c r="E47" s="21"/>
      <c r="F47" s="20"/>
      <c r="G47" s="20"/>
      <c r="H47" s="20"/>
    </row>
    <row r="48" ht="15.75" customHeight="1" spans="1:8">
      <c r="A48" s="120"/>
      <c r="B48" s="120"/>
      <c r="C48" s="20"/>
      <c r="D48" s="20"/>
      <c r="E48" s="21"/>
      <c r="F48" s="20"/>
      <c r="G48" s="20"/>
      <c r="H48" s="20"/>
    </row>
    <row r="49" ht="15.75" customHeight="1" spans="1:8">
      <c r="A49" s="120"/>
      <c r="B49" s="120"/>
      <c r="C49" s="20"/>
      <c r="D49" s="20"/>
      <c r="E49" s="21"/>
      <c r="F49" s="20"/>
      <c r="G49" s="20"/>
      <c r="H49" s="20"/>
    </row>
    <row r="50" ht="15.75" customHeight="1" spans="1:8">
      <c r="A50" s="120"/>
      <c r="B50" s="120"/>
      <c r="C50" s="20"/>
      <c r="D50" s="20"/>
      <c r="E50" s="21"/>
      <c r="F50" s="20"/>
      <c r="G50" s="20"/>
      <c r="H50" s="20"/>
    </row>
    <row r="51" ht="15.75" customHeight="1" spans="1:8">
      <c r="A51" s="120"/>
      <c r="B51" s="120"/>
      <c r="C51" s="20"/>
      <c r="D51" s="20"/>
      <c r="E51" s="21"/>
      <c r="F51" s="20"/>
      <c r="G51" s="20"/>
      <c r="H51" s="20"/>
    </row>
    <row r="52" ht="15.75" customHeight="1" spans="1:8">
      <c r="A52" s="120"/>
      <c r="B52" s="120"/>
      <c r="C52" s="20"/>
      <c r="D52" s="20"/>
      <c r="E52" s="21"/>
      <c r="F52" s="20"/>
      <c r="G52" s="20"/>
      <c r="H52" s="20"/>
    </row>
    <row r="53" ht="15.75" customHeight="1" spans="1:8">
      <c r="A53" s="120"/>
      <c r="B53" s="120"/>
      <c r="C53" s="20"/>
      <c r="D53" s="20"/>
      <c r="E53" s="21"/>
      <c r="F53" s="20"/>
      <c r="G53" s="20"/>
      <c r="H53" s="20"/>
    </row>
    <row r="54" ht="15.75" customHeight="1" spans="1:8">
      <c r="A54" s="120"/>
      <c r="B54" s="120"/>
      <c r="C54" s="20"/>
      <c r="D54" s="20"/>
      <c r="E54" s="21"/>
      <c r="F54" s="20"/>
      <c r="G54" s="20"/>
      <c r="H54" s="20"/>
    </row>
    <row r="55" ht="15.75" customHeight="1" spans="1:8">
      <c r="A55" s="120"/>
      <c r="B55" s="120"/>
      <c r="C55" s="20"/>
      <c r="D55" s="20"/>
      <c r="E55" s="21"/>
      <c r="F55" s="20"/>
      <c r="G55" s="20"/>
      <c r="H55" s="20"/>
    </row>
    <row r="56" ht="15.75" customHeight="1" spans="1:8">
      <c r="A56" s="120"/>
      <c r="B56" s="120"/>
      <c r="C56" s="20"/>
      <c r="D56" s="20"/>
      <c r="E56" s="21"/>
      <c r="F56" s="20"/>
      <c r="G56" s="20"/>
      <c r="H56" s="20"/>
    </row>
    <row r="57" ht="15.75" customHeight="1" spans="1:8">
      <c r="A57" s="120"/>
      <c r="B57" s="120"/>
      <c r="C57" s="20"/>
      <c r="D57" s="20"/>
      <c r="E57" s="21"/>
      <c r="F57" s="20"/>
      <c r="G57" s="20"/>
      <c r="H57" s="20"/>
    </row>
    <row r="58" ht="15.75" customHeight="1" spans="1:8">
      <c r="A58" s="120"/>
      <c r="B58" s="120"/>
      <c r="C58" s="20"/>
      <c r="D58" s="20"/>
      <c r="E58" s="21"/>
      <c r="F58" s="20"/>
      <c r="G58" s="20"/>
      <c r="H58" s="20"/>
    </row>
    <row r="59" ht="15.75" customHeight="1" spans="1:8">
      <c r="A59" s="120"/>
      <c r="B59" s="120"/>
      <c r="C59" s="20"/>
      <c r="D59" s="20"/>
      <c r="E59" s="21"/>
      <c r="F59" s="20"/>
      <c r="G59" s="20"/>
      <c r="H59" s="20"/>
    </row>
    <row r="60" ht="15.75" customHeight="1" spans="1:8">
      <c r="A60" s="120"/>
      <c r="B60" s="120"/>
      <c r="C60" s="20"/>
      <c r="D60" s="20"/>
      <c r="E60" s="21"/>
      <c r="F60" s="20"/>
      <c r="G60" s="20"/>
      <c r="H60" s="20"/>
    </row>
    <row r="61" ht="15.75" customHeight="1" spans="1:8">
      <c r="A61" s="120"/>
      <c r="B61" s="120"/>
      <c r="C61" s="20"/>
      <c r="D61" s="20"/>
      <c r="E61" s="21"/>
      <c r="F61" s="20"/>
      <c r="G61" s="20"/>
      <c r="H61" s="20"/>
    </row>
    <row r="62" ht="15.75" customHeight="1" spans="1:8">
      <c r="A62" s="120"/>
      <c r="B62" s="120"/>
      <c r="C62" s="20"/>
      <c r="D62" s="20"/>
      <c r="E62" s="21"/>
      <c r="F62" s="20"/>
      <c r="G62" s="20"/>
      <c r="H62" s="20"/>
    </row>
    <row r="63" ht="15.75" customHeight="1" spans="1:8">
      <c r="A63" s="120"/>
      <c r="B63" s="120"/>
      <c r="C63" s="20"/>
      <c r="D63" s="20"/>
      <c r="E63" s="21"/>
      <c r="F63" s="20"/>
      <c r="G63" s="20"/>
      <c r="H63" s="20"/>
    </row>
    <row r="64" ht="15.75" customHeight="1" spans="1:8">
      <c r="A64" s="120"/>
      <c r="B64" s="120"/>
      <c r="C64" s="20"/>
      <c r="D64" s="20"/>
      <c r="E64" s="21"/>
      <c r="F64" s="20"/>
      <c r="G64" s="20"/>
      <c r="H64" s="20"/>
    </row>
    <row r="65" ht="15.75" customHeight="1" spans="1:8">
      <c r="A65" s="120"/>
      <c r="B65" s="120"/>
      <c r="C65" s="20"/>
      <c r="D65" s="20"/>
      <c r="E65" s="21"/>
      <c r="F65" s="20"/>
      <c r="G65" s="20"/>
      <c r="H65" s="20"/>
    </row>
    <row r="66" ht="15.75" customHeight="1" spans="1:8">
      <c r="A66" s="120"/>
      <c r="B66" s="120"/>
      <c r="C66" s="20"/>
      <c r="D66" s="20"/>
      <c r="E66" s="21"/>
      <c r="F66" s="20"/>
      <c r="G66" s="20"/>
      <c r="H66" s="20"/>
    </row>
    <row r="67" ht="15.75" customHeight="1" spans="1:8">
      <c r="A67" s="120"/>
      <c r="B67" s="120"/>
      <c r="C67" s="20"/>
      <c r="D67" s="20"/>
      <c r="E67" s="21"/>
      <c r="F67" s="20"/>
      <c r="G67" s="20"/>
      <c r="H67" s="20"/>
    </row>
    <row r="68" ht="15.75" customHeight="1" spans="1:8">
      <c r="A68" s="120"/>
      <c r="B68" s="120"/>
      <c r="C68" s="20"/>
      <c r="D68" s="20"/>
      <c r="E68" s="21"/>
      <c r="F68" s="20"/>
      <c r="G68" s="20"/>
      <c r="H68" s="20"/>
    </row>
    <row r="69" ht="15.75" customHeight="1" spans="1:8">
      <c r="A69" s="120"/>
      <c r="B69" s="120"/>
      <c r="C69" s="20"/>
      <c r="D69" s="20"/>
      <c r="E69" s="21"/>
      <c r="F69" s="20"/>
      <c r="G69" s="20"/>
      <c r="H69" s="20"/>
    </row>
    <row r="70" ht="15.75" customHeight="1" spans="1:8">
      <c r="A70" s="120"/>
      <c r="B70" s="120"/>
      <c r="C70" s="20"/>
      <c r="D70" s="20"/>
      <c r="E70" s="21"/>
      <c r="F70" s="20"/>
      <c r="G70" s="20"/>
      <c r="H70" s="20"/>
    </row>
    <row r="71" ht="15.75" customHeight="1" spans="1:8">
      <c r="A71" s="120"/>
      <c r="B71" s="120"/>
      <c r="C71" s="20"/>
      <c r="D71" s="20"/>
      <c r="E71" s="21"/>
      <c r="F71" s="20"/>
      <c r="G71" s="20"/>
      <c r="H71" s="20"/>
    </row>
    <row r="72" ht="15.75" customHeight="1" spans="1:8">
      <c r="A72" s="120"/>
      <c r="B72" s="120"/>
      <c r="C72" s="20"/>
      <c r="D72" s="20"/>
      <c r="E72" s="21"/>
      <c r="F72" s="20"/>
      <c r="G72" s="20"/>
      <c r="H72" s="20"/>
    </row>
    <row r="73" ht="15.75" customHeight="1" spans="1:8">
      <c r="A73" s="120"/>
      <c r="B73" s="120"/>
      <c r="C73" s="20"/>
      <c r="D73" s="20"/>
      <c r="E73" s="21"/>
      <c r="F73" s="20"/>
      <c r="G73" s="20"/>
      <c r="H73" s="20"/>
    </row>
    <row r="74" ht="15.75" customHeight="1" spans="1:8">
      <c r="A74" s="120"/>
      <c r="B74" s="120"/>
      <c r="C74" s="20"/>
      <c r="D74" s="20"/>
      <c r="E74" s="21"/>
      <c r="F74" s="20"/>
      <c r="G74" s="20"/>
      <c r="H74" s="20"/>
    </row>
    <row r="75" ht="15.75" customHeight="1" spans="1:8">
      <c r="A75" s="120"/>
      <c r="B75" s="120"/>
      <c r="C75" s="20"/>
      <c r="D75" s="20"/>
      <c r="E75" s="21"/>
      <c r="F75" s="20"/>
      <c r="G75" s="20"/>
      <c r="H75" s="20"/>
    </row>
    <row r="76" ht="15.75" customHeight="1" spans="1:8">
      <c r="A76" s="120"/>
      <c r="B76" s="120"/>
      <c r="C76" s="20"/>
      <c r="D76" s="20"/>
      <c r="E76" s="21"/>
      <c r="F76" s="20"/>
      <c r="G76" s="20"/>
      <c r="H76" s="20"/>
    </row>
    <row r="77" ht="15.75" customHeight="1" spans="1:8">
      <c r="A77" s="120"/>
      <c r="B77" s="120"/>
      <c r="C77" s="20"/>
      <c r="D77" s="20"/>
      <c r="E77" s="21"/>
      <c r="F77" s="20"/>
      <c r="G77" s="20"/>
      <c r="H77" s="20"/>
    </row>
    <row r="78" ht="15.75" customHeight="1" spans="1:8">
      <c r="A78" s="120"/>
      <c r="B78" s="120"/>
      <c r="C78" s="20"/>
      <c r="D78" s="20"/>
      <c r="E78" s="21"/>
      <c r="F78" s="20"/>
      <c r="G78" s="20"/>
      <c r="H78" s="20"/>
    </row>
    <row r="79" ht="15.75" customHeight="1" spans="1:8">
      <c r="A79" s="120"/>
      <c r="B79" s="120"/>
      <c r="C79" s="20"/>
      <c r="D79" s="20"/>
      <c r="E79" s="21"/>
      <c r="F79" s="20"/>
      <c r="G79" s="20"/>
      <c r="H79" s="20"/>
    </row>
    <row r="80" ht="15.75" customHeight="1" spans="1:8">
      <c r="A80" s="120"/>
      <c r="B80" s="120"/>
      <c r="C80" s="20"/>
      <c r="D80" s="20"/>
      <c r="E80" s="21"/>
      <c r="F80" s="20"/>
      <c r="G80" s="20"/>
      <c r="H80" s="20"/>
    </row>
    <row r="81" ht="15.75" customHeight="1" spans="1:8">
      <c r="A81" s="120"/>
      <c r="B81" s="120"/>
      <c r="C81" s="20"/>
      <c r="D81" s="20"/>
      <c r="E81" s="21"/>
      <c r="F81" s="20"/>
      <c r="G81" s="20"/>
      <c r="H81" s="20"/>
    </row>
    <row r="82" ht="15.75" customHeight="1" spans="1:8">
      <c r="A82" s="120"/>
      <c r="B82" s="120"/>
      <c r="C82" s="20"/>
      <c r="D82" s="20"/>
      <c r="E82" s="21"/>
      <c r="F82" s="20"/>
      <c r="G82" s="20"/>
      <c r="H82" s="20"/>
    </row>
    <row r="83" ht="15.75" customHeight="1" spans="1:8">
      <c r="A83" s="120"/>
      <c r="B83" s="120"/>
      <c r="C83" s="20"/>
      <c r="D83" s="20"/>
      <c r="E83" s="21"/>
      <c r="F83" s="20"/>
      <c r="G83" s="20"/>
      <c r="H83" s="20"/>
    </row>
    <row r="84" ht="15.75" customHeight="1" spans="1:8">
      <c r="A84" s="120"/>
      <c r="B84" s="120"/>
      <c r="C84" s="20"/>
      <c r="D84" s="20"/>
      <c r="E84" s="21"/>
      <c r="F84" s="20"/>
      <c r="G84" s="20"/>
      <c r="H84" s="20"/>
    </row>
    <row r="85" ht="15.75" customHeight="1" spans="1:8">
      <c r="A85" s="120"/>
      <c r="B85" s="120"/>
      <c r="C85" s="20"/>
      <c r="D85" s="20"/>
      <c r="E85" s="21"/>
      <c r="F85" s="20"/>
      <c r="G85" s="20"/>
      <c r="H85" s="20"/>
    </row>
    <row r="86" ht="15.75" customHeight="1" spans="1:8">
      <c r="A86" s="120"/>
      <c r="B86" s="120"/>
      <c r="C86" s="20"/>
      <c r="D86" s="20"/>
      <c r="E86" s="21"/>
      <c r="F86" s="20"/>
      <c r="G86" s="20"/>
      <c r="H86" s="20"/>
    </row>
    <row r="87" ht="15.75" customHeight="1" spans="1:8">
      <c r="A87" s="120"/>
      <c r="B87" s="120"/>
      <c r="C87" s="20"/>
      <c r="D87" s="20"/>
      <c r="E87" s="21"/>
      <c r="F87" s="20"/>
      <c r="G87" s="20"/>
      <c r="H87" s="20"/>
    </row>
    <row r="88" ht="15.75" customHeight="1" spans="1:8">
      <c r="A88" s="120"/>
      <c r="B88" s="120"/>
      <c r="C88" s="20"/>
      <c r="D88" s="20"/>
      <c r="E88" s="21"/>
      <c r="F88" s="20"/>
      <c r="G88" s="20"/>
      <c r="H88" s="20"/>
    </row>
    <row r="89" ht="15.75" customHeight="1" spans="1:8">
      <c r="A89" s="120"/>
      <c r="B89" s="120"/>
      <c r="C89" s="20"/>
      <c r="D89" s="20"/>
      <c r="E89" s="21"/>
      <c r="F89" s="20"/>
      <c r="G89" s="20"/>
      <c r="H89" s="20"/>
    </row>
    <row r="90" ht="15.75" customHeight="1" spans="1:8">
      <c r="A90" s="120"/>
      <c r="B90" s="120"/>
      <c r="C90" s="20"/>
      <c r="D90" s="20"/>
      <c r="E90" s="21"/>
      <c r="F90" s="20"/>
      <c r="G90" s="20"/>
      <c r="H90" s="20"/>
    </row>
    <row r="91" ht="15.75" customHeight="1" spans="1:8">
      <c r="A91" s="120"/>
      <c r="B91" s="120"/>
      <c r="C91" s="20"/>
      <c r="D91" s="20"/>
      <c r="E91" s="21"/>
      <c r="F91" s="20"/>
      <c r="G91" s="20"/>
      <c r="H91" s="20"/>
    </row>
    <row r="92" ht="15.75" customHeight="1" spans="1:8">
      <c r="A92" s="120"/>
      <c r="B92" s="120"/>
      <c r="C92" s="20"/>
      <c r="D92" s="20"/>
      <c r="E92" s="21"/>
      <c r="F92" s="20"/>
      <c r="G92" s="20"/>
      <c r="H92" s="20"/>
    </row>
    <row r="93" ht="15.75" customHeight="1" spans="1:8">
      <c r="A93" s="120"/>
      <c r="B93" s="120"/>
      <c r="C93" s="20"/>
      <c r="D93" s="20"/>
      <c r="E93" s="21"/>
      <c r="F93" s="20"/>
      <c r="G93" s="20"/>
      <c r="H93" s="20"/>
    </row>
    <row r="94" ht="15.75" customHeight="1" spans="1:8">
      <c r="A94" s="120"/>
      <c r="B94" s="120"/>
      <c r="C94" s="20"/>
      <c r="D94" s="20"/>
      <c r="E94" s="21"/>
      <c r="F94" s="20"/>
      <c r="G94" s="20"/>
      <c r="H94" s="20"/>
    </row>
    <row r="95" ht="15.75" customHeight="1" spans="1:8">
      <c r="A95" s="120"/>
      <c r="B95" s="120"/>
      <c r="C95" s="20"/>
      <c r="D95" s="20"/>
      <c r="E95" s="21"/>
      <c r="F95" s="20"/>
      <c r="G95" s="20"/>
      <c r="H95" s="20"/>
    </row>
    <row r="96" ht="15.75" customHeight="1" spans="1:8">
      <c r="A96" s="120"/>
      <c r="B96" s="120"/>
      <c r="C96" s="20"/>
      <c r="D96" s="20"/>
      <c r="E96" s="21"/>
      <c r="F96" s="20"/>
      <c r="G96" s="20"/>
      <c r="H96" s="20"/>
    </row>
    <row r="97" ht="15.75" customHeight="1" spans="1:8">
      <c r="A97" s="120"/>
      <c r="B97" s="120"/>
      <c r="C97" s="20"/>
      <c r="D97" s="20"/>
      <c r="E97" s="21"/>
      <c r="F97" s="20"/>
      <c r="G97" s="20"/>
      <c r="H97" s="20"/>
    </row>
    <row r="98" ht="15.75" customHeight="1" spans="1:8">
      <c r="A98" s="120"/>
      <c r="B98" s="120"/>
      <c r="C98" s="20"/>
      <c r="D98" s="20"/>
      <c r="E98" s="21"/>
      <c r="F98" s="20"/>
      <c r="G98" s="20"/>
      <c r="H98" s="20"/>
    </row>
    <row r="99" ht="15.75" customHeight="1" spans="1:8">
      <c r="A99" s="120"/>
      <c r="B99" s="120"/>
      <c r="C99" s="20"/>
      <c r="D99" s="20"/>
      <c r="E99" s="21"/>
      <c r="F99" s="20"/>
      <c r="G99" s="20"/>
      <c r="H99" s="20"/>
    </row>
    <row r="100" ht="15.75" customHeight="1" spans="1:8">
      <c r="A100" s="120"/>
      <c r="B100" s="120"/>
      <c r="C100" s="20"/>
      <c r="D100" s="20"/>
      <c r="E100" s="21"/>
      <c r="F100" s="20"/>
      <c r="G100" s="20"/>
      <c r="H100" s="20"/>
    </row>
    <row r="101" ht="15.75" customHeight="1" spans="1:8">
      <c r="A101" s="120"/>
      <c r="B101" s="120"/>
      <c r="C101" s="20"/>
      <c r="D101" s="20"/>
      <c r="E101" s="21"/>
      <c r="F101" s="20"/>
      <c r="G101" s="20"/>
      <c r="H101" s="20"/>
    </row>
    <row r="102" ht="15.75" customHeight="1" spans="1:8">
      <c r="A102" s="120"/>
      <c r="B102" s="120"/>
      <c r="C102" s="20"/>
      <c r="D102" s="20"/>
      <c r="E102" s="21"/>
      <c r="F102" s="20"/>
      <c r="G102" s="20"/>
      <c r="H102" s="20"/>
    </row>
    <row r="103" ht="15.75" customHeight="1" spans="1:8">
      <c r="A103" s="120"/>
      <c r="B103" s="120"/>
      <c r="C103" s="20"/>
      <c r="D103" s="20"/>
      <c r="E103" s="21"/>
      <c r="F103" s="20"/>
      <c r="G103" s="20"/>
      <c r="H103" s="20"/>
    </row>
    <row r="104" ht="15.75" customHeight="1" spans="1:8">
      <c r="A104" s="120"/>
      <c r="B104" s="120"/>
      <c r="C104" s="20"/>
      <c r="D104" s="20"/>
      <c r="E104" s="21"/>
      <c r="F104" s="20"/>
      <c r="G104" s="20"/>
      <c r="H104" s="20"/>
    </row>
    <row r="105" ht="15.75" customHeight="1" spans="1:8">
      <c r="A105" s="120"/>
      <c r="B105" s="120"/>
      <c r="C105" s="20"/>
      <c r="D105" s="20"/>
      <c r="E105" s="21"/>
      <c r="F105" s="20"/>
      <c r="G105" s="20"/>
      <c r="H105" s="20"/>
    </row>
    <row r="106" ht="15.75" customHeight="1" spans="1:8">
      <c r="A106" s="120"/>
      <c r="B106" s="120"/>
      <c r="C106" s="20"/>
      <c r="D106" s="20"/>
      <c r="E106" s="21"/>
      <c r="F106" s="20"/>
      <c r="G106" s="20"/>
      <c r="H106" s="20"/>
    </row>
    <row r="107" ht="15.75" customHeight="1" spans="1:8">
      <c r="A107" s="120"/>
      <c r="B107" s="120"/>
      <c r="C107" s="20"/>
      <c r="D107" s="20"/>
      <c r="E107" s="21"/>
      <c r="F107" s="20"/>
      <c r="G107" s="20"/>
      <c r="H107" s="20"/>
    </row>
    <row r="108" ht="15.75" customHeight="1" spans="1:8">
      <c r="A108" s="120"/>
      <c r="B108" s="120"/>
      <c r="C108" s="20"/>
      <c r="D108" s="20"/>
      <c r="E108" s="21"/>
      <c r="F108" s="20"/>
      <c r="G108" s="20"/>
      <c r="H108" s="20"/>
    </row>
    <row r="109" ht="15.75" customHeight="1" spans="1:8">
      <c r="A109" s="120"/>
      <c r="B109" s="120"/>
      <c r="C109" s="20"/>
      <c r="D109" s="20"/>
      <c r="E109" s="21"/>
      <c r="F109" s="20"/>
      <c r="G109" s="20"/>
      <c r="H109" s="20"/>
    </row>
    <row r="110" ht="15.75" customHeight="1" spans="1:8">
      <c r="A110" s="120"/>
      <c r="B110" s="120"/>
      <c r="C110" s="20"/>
      <c r="D110" s="20"/>
      <c r="E110" s="21"/>
      <c r="F110" s="20"/>
      <c r="G110" s="20"/>
      <c r="H110" s="20"/>
    </row>
    <row r="111" ht="15.75" customHeight="1" spans="1:8">
      <c r="A111" s="120"/>
      <c r="B111" s="120"/>
      <c r="C111" s="20"/>
      <c r="D111" s="20"/>
      <c r="E111" s="21"/>
      <c r="F111" s="20"/>
      <c r="G111" s="20"/>
      <c r="H111" s="20"/>
    </row>
    <row r="112" ht="15.75" customHeight="1" spans="1:8">
      <c r="A112" s="120"/>
      <c r="B112" s="120"/>
      <c r="C112" s="20"/>
      <c r="D112" s="20"/>
      <c r="E112" s="21"/>
      <c r="F112" s="20"/>
      <c r="G112" s="20"/>
      <c r="H112" s="20"/>
    </row>
    <row r="113" ht="15.75" customHeight="1" spans="1:8">
      <c r="A113" s="120"/>
      <c r="B113" s="120"/>
      <c r="C113" s="20"/>
      <c r="D113" s="20"/>
      <c r="E113" s="21"/>
      <c r="F113" s="20"/>
      <c r="G113" s="20"/>
      <c r="H113" s="20"/>
    </row>
    <row r="114" ht="15.75" customHeight="1" spans="1:8">
      <c r="A114" s="120"/>
      <c r="B114" s="120"/>
      <c r="C114" s="20"/>
      <c r="D114" s="20"/>
      <c r="E114" s="21"/>
      <c r="F114" s="20"/>
      <c r="G114" s="20"/>
      <c r="H114" s="20"/>
    </row>
    <row r="115" ht="15.75" customHeight="1" spans="1:8">
      <c r="A115" s="120"/>
      <c r="B115" s="120"/>
      <c r="C115" s="20"/>
      <c r="D115" s="20"/>
      <c r="E115" s="21"/>
      <c r="F115" s="20"/>
      <c r="G115" s="20"/>
      <c r="H115" s="20"/>
    </row>
    <row r="116" ht="15.75" customHeight="1" spans="1:8">
      <c r="A116" s="120"/>
      <c r="B116" s="120"/>
      <c r="C116" s="20"/>
      <c r="D116" s="20"/>
      <c r="E116" s="21"/>
      <c r="F116" s="20"/>
      <c r="G116" s="20"/>
      <c r="H116" s="20"/>
    </row>
    <row r="117" ht="15.75" customHeight="1" spans="1:8">
      <c r="A117" s="120"/>
      <c r="B117" s="120"/>
      <c r="C117" s="20"/>
      <c r="D117" s="20"/>
      <c r="E117" s="21"/>
      <c r="F117" s="20"/>
      <c r="G117" s="20"/>
      <c r="H117" s="20"/>
    </row>
    <row r="118" ht="15.75" customHeight="1" spans="1:8">
      <c r="A118" s="120"/>
      <c r="B118" s="120"/>
      <c r="C118" s="20"/>
      <c r="D118" s="20"/>
      <c r="E118" s="21"/>
      <c r="F118" s="20"/>
      <c r="G118" s="20"/>
      <c r="H118" s="20"/>
    </row>
    <row r="119" ht="15.75" customHeight="1" spans="1:8">
      <c r="A119" s="120"/>
      <c r="B119" s="120"/>
      <c r="C119" s="20"/>
      <c r="D119" s="20"/>
      <c r="E119" s="21"/>
      <c r="F119" s="20"/>
      <c r="G119" s="20"/>
      <c r="H119" s="20"/>
    </row>
    <row r="120" ht="15.75" customHeight="1" spans="1:8">
      <c r="A120" s="120"/>
      <c r="B120" s="120"/>
      <c r="C120" s="20"/>
      <c r="D120" s="20"/>
      <c r="E120" s="21"/>
      <c r="F120" s="20"/>
      <c r="G120" s="20"/>
      <c r="H120" s="20"/>
    </row>
    <row r="121" ht="15.75" customHeight="1" spans="1:8">
      <c r="A121" s="120"/>
      <c r="B121" s="120"/>
      <c r="C121" s="20"/>
      <c r="D121" s="20"/>
      <c r="E121" s="21"/>
      <c r="F121" s="20"/>
      <c r="G121" s="20"/>
      <c r="H121" s="20"/>
    </row>
    <row r="122" ht="15.75" customHeight="1" spans="1:8">
      <c r="A122" s="120"/>
      <c r="B122" s="120"/>
      <c r="C122" s="20"/>
      <c r="D122" s="20"/>
      <c r="E122" s="21"/>
      <c r="F122" s="20"/>
      <c r="G122" s="20"/>
      <c r="H122" s="20"/>
    </row>
    <row r="123" ht="15.75" customHeight="1" spans="1:8">
      <c r="A123" s="120"/>
      <c r="B123" s="120"/>
      <c r="C123" s="20"/>
      <c r="D123" s="20"/>
      <c r="E123" s="21"/>
      <c r="F123" s="20"/>
      <c r="G123" s="20"/>
      <c r="H123" s="20"/>
    </row>
    <row r="124" ht="15.75" customHeight="1" spans="1:8">
      <c r="A124" s="120"/>
      <c r="B124" s="120"/>
      <c r="C124" s="20"/>
      <c r="D124" s="20"/>
      <c r="E124" s="21"/>
      <c r="F124" s="20"/>
      <c r="G124" s="20"/>
      <c r="H124" s="20"/>
    </row>
    <row r="125" ht="15.75" customHeight="1" spans="1:8">
      <c r="A125" s="120"/>
      <c r="B125" s="120"/>
      <c r="C125" s="20"/>
      <c r="D125" s="20"/>
      <c r="E125" s="21"/>
      <c r="F125" s="20"/>
      <c r="G125" s="20"/>
      <c r="H125" s="20"/>
    </row>
    <row r="126" ht="15.75" customHeight="1" spans="1:8">
      <c r="A126" s="120"/>
      <c r="B126" s="120"/>
      <c r="C126" s="20"/>
      <c r="D126" s="20"/>
      <c r="E126" s="21"/>
      <c r="F126" s="20"/>
      <c r="G126" s="20"/>
      <c r="H126" s="20"/>
    </row>
    <row r="127" ht="15.75" customHeight="1" spans="1:8">
      <c r="A127" s="120"/>
      <c r="B127" s="120"/>
      <c r="C127" s="20"/>
      <c r="D127" s="20"/>
      <c r="E127" s="21"/>
      <c r="F127" s="20"/>
      <c r="G127" s="20"/>
      <c r="H127" s="20"/>
    </row>
    <row r="128" ht="15.75" customHeight="1" spans="1:8">
      <c r="A128" s="120"/>
      <c r="B128" s="120"/>
      <c r="C128" s="20"/>
      <c r="D128" s="20"/>
      <c r="E128" s="21"/>
      <c r="F128" s="20"/>
      <c r="G128" s="20"/>
      <c r="H128" s="20"/>
    </row>
    <row r="129" ht="15.75" customHeight="1" spans="1:8">
      <c r="A129" s="120"/>
      <c r="B129" s="120"/>
      <c r="C129" s="20"/>
      <c r="D129" s="20"/>
      <c r="E129" s="21"/>
      <c r="F129" s="20"/>
      <c r="G129" s="20"/>
      <c r="H129" s="20"/>
    </row>
    <row r="130" ht="15.75" customHeight="1" spans="1:8">
      <c r="A130" s="120"/>
      <c r="B130" s="120"/>
      <c r="C130" s="20"/>
      <c r="D130" s="20"/>
      <c r="E130" s="21"/>
      <c r="F130" s="20"/>
      <c r="G130" s="20"/>
      <c r="H130" s="20"/>
    </row>
    <row r="131" ht="15.75" customHeight="1" spans="1:8">
      <c r="A131" s="120"/>
      <c r="B131" s="120"/>
      <c r="C131" s="20"/>
      <c r="D131" s="20"/>
      <c r="E131" s="21"/>
      <c r="F131" s="20"/>
      <c r="G131" s="20"/>
      <c r="H131" s="20"/>
    </row>
    <row r="132" ht="15.75" customHeight="1" spans="1:8">
      <c r="A132" s="120"/>
      <c r="B132" s="120"/>
      <c r="C132" s="20"/>
      <c r="D132" s="20"/>
      <c r="E132" s="21"/>
      <c r="F132" s="20"/>
      <c r="G132" s="20"/>
      <c r="H132" s="20"/>
    </row>
    <row r="133" ht="15.75" customHeight="1" spans="1:8">
      <c r="A133" s="120"/>
      <c r="B133" s="120"/>
      <c r="C133" s="20"/>
      <c r="D133" s="20"/>
      <c r="E133" s="21"/>
      <c r="F133" s="20"/>
      <c r="G133" s="20"/>
      <c r="H133" s="20"/>
    </row>
    <row r="134" ht="15.75" customHeight="1" spans="1:8">
      <c r="A134" s="120"/>
      <c r="B134" s="120"/>
      <c r="C134" s="20"/>
      <c r="D134" s="20"/>
      <c r="E134" s="21"/>
      <c r="F134" s="20"/>
      <c r="G134" s="20"/>
      <c r="H134" s="20"/>
    </row>
    <row r="135" ht="15.75" customHeight="1" spans="1:8">
      <c r="A135" s="120"/>
      <c r="B135" s="120"/>
      <c r="C135" s="20"/>
      <c r="D135" s="20"/>
      <c r="E135" s="21"/>
      <c r="F135" s="20"/>
      <c r="G135" s="20"/>
      <c r="H135" s="20"/>
    </row>
    <row r="136" ht="15.75" customHeight="1" spans="1:8">
      <c r="A136" s="120"/>
      <c r="B136" s="120"/>
      <c r="C136" s="20"/>
      <c r="D136" s="20"/>
      <c r="E136" s="21"/>
      <c r="F136" s="20"/>
      <c r="G136" s="20"/>
      <c r="H136" s="20"/>
    </row>
    <row r="137" ht="15.75" customHeight="1" spans="1:8">
      <c r="A137" s="120"/>
      <c r="B137" s="120"/>
      <c r="C137" s="20"/>
      <c r="D137" s="20"/>
      <c r="E137" s="21"/>
      <c r="F137" s="20"/>
      <c r="G137" s="20"/>
      <c r="H137" s="20"/>
    </row>
    <row r="138" ht="15.75" customHeight="1" spans="1:8">
      <c r="A138" s="120"/>
      <c r="B138" s="120"/>
      <c r="C138" s="20"/>
      <c r="D138" s="20"/>
      <c r="E138" s="21"/>
      <c r="F138" s="20"/>
      <c r="G138" s="20"/>
      <c r="H138" s="20"/>
    </row>
    <row r="139" ht="15.75" customHeight="1" spans="1:8">
      <c r="A139" s="120"/>
      <c r="B139" s="120"/>
      <c r="C139" s="20"/>
      <c r="D139" s="20"/>
      <c r="E139" s="21"/>
      <c r="F139" s="20"/>
      <c r="G139" s="20"/>
      <c r="H139" s="20"/>
    </row>
    <row r="140" ht="15.75" customHeight="1" spans="1:8">
      <c r="A140" s="120"/>
      <c r="B140" s="120"/>
      <c r="C140" s="20"/>
      <c r="D140" s="20"/>
      <c r="E140" s="21"/>
      <c r="F140" s="20"/>
      <c r="G140" s="20"/>
      <c r="H140" s="20"/>
    </row>
    <row r="141" ht="15.75" customHeight="1" spans="1:8">
      <c r="A141" s="120"/>
      <c r="B141" s="120"/>
      <c r="C141" s="20"/>
      <c r="D141" s="20"/>
      <c r="E141" s="21"/>
      <c r="F141" s="20"/>
      <c r="G141" s="20"/>
      <c r="H141" s="20"/>
    </row>
    <row r="142" ht="15.75" customHeight="1" spans="1:8">
      <c r="A142" s="120"/>
      <c r="B142" s="120"/>
      <c r="C142" s="20"/>
      <c r="D142" s="20"/>
      <c r="E142" s="21"/>
      <c r="F142" s="20"/>
      <c r="G142" s="20"/>
      <c r="H142" s="20"/>
    </row>
    <row r="143" ht="15.75" customHeight="1" spans="1:8">
      <c r="A143" s="120"/>
      <c r="B143" s="120"/>
      <c r="C143" s="20"/>
      <c r="D143" s="20"/>
      <c r="E143" s="21"/>
      <c r="F143" s="20"/>
      <c r="G143" s="20"/>
      <c r="H143" s="20"/>
    </row>
    <row r="144" ht="15.75" customHeight="1" spans="1:8">
      <c r="A144" s="120"/>
      <c r="B144" s="120"/>
      <c r="C144" s="20"/>
      <c r="D144" s="20"/>
      <c r="E144" s="21"/>
      <c r="F144" s="20"/>
      <c r="G144" s="20"/>
      <c r="H144" s="20"/>
    </row>
    <row r="145" ht="15.75" customHeight="1" spans="1:8">
      <c r="A145" s="120"/>
      <c r="B145" s="120"/>
      <c r="C145" s="20"/>
      <c r="D145" s="20"/>
      <c r="E145" s="21"/>
      <c r="F145" s="20"/>
      <c r="G145" s="20"/>
      <c r="H145" s="20"/>
    </row>
    <row r="146" ht="15.75" customHeight="1" spans="1:8">
      <c r="A146" s="120"/>
      <c r="B146" s="120"/>
      <c r="C146" s="20"/>
      <c r="D146" s="20"/>
      <c r="E146" s="21"/>
      <c r="F146" s="20"/>
      <c r="G146" s="20"/>
      <c r="H146" s="20"/>
    </row>
    <row r="147" ht="15.75" customHeight="1" spans="1:8">
      <c r="A147" s="120"/>
      <c r="B147" s="120"/>
      <c r="C147" s="20"/>
      <c r="D147" s="20"/>
      <c r="E147" s="21"/>
      <c r="F147" s="20"/>
      <c r="G147" s="20"/>
      <c r="H147" s="20"/>
    </row>
    <row r="148" ht="15.75" customHeight="1" spans="1:8">
      <c r="A148" s="120"/>
      <c r="B148" s="120"/>
      <c r="C148" s="20"/>
      <c r="D148" s="20"/>
      <c r="E148" s="21"/>
      <c r="F148" s="20"/>
      <c r="G148" s="20"/>
      <c r="H148" s="20"/>
    </row>
    <row r="149" ht="15.75" customHeight="1" spans="1:8">
      <c r="A149" s="120"/>
      <c r="B149" s="120"/>
      <c r="C149" s="20"/>
      <c r="D149" s="20"/>
      <c r="E149" s="21"/>
      <c r="F149" s="20"/>
      <c r="G149" s="20"/>
      <c r="H149" s="20"/>
    </row>
    <row r="150" ht="15.75" customHeight="1" spans="1:8">
      <c r="A150" s="120"/>
      <c r="B150" s="120"/>
      <c r="C150" s="20"/>
      <c r="D150" s="20"/>
      <c r="E150" s="21"/>
      <c r="F150" s="20"/>
      <c r="G150" s="20"/>
      <c r="H150" s="20"/>
    </row>
    <row r="151" ht="15.75" customHeight="1" spans="1:8">
      <c r="A151" s="120"/>
      <c r="B151" s="120"/>
      <c r="C151" s="20"/>
      <c r="D151" s="20"/>
      <c r="E151" s="21"/>
      <c r="F151" s="20"/>
      <c r="G151" s="20"/>
      <c r="H151" s="20"/>
    </row>
    <row r="152" ht="15.75" customHeight="1" spans="1:8">
      <c r="A152" s="120"/>
      <c r="B152" s="120"/>
      <c r="C152" s="20"/>
      <c r="D152" s="20"/>
      <c r="E152" s="21"/>
      <c r="F152" s="20"/>
      <c r="G152" s="20"/>
      <c r="H152" s="20"/>
    </row>
    <row r="153" ht="15.75" customHeight="1" spans="1:8">
      <c r="A153" s="120"/>
      <c r="B153" s="120"/>
      <c r="C153" s="20"/>
      <c r="D153" s="20"/>
      <c r="E153" s="21"/>
      <c r="F153" s="20"/>
      <c r="G153" s="20"/>
      <c r="H153" s="20"/>
    </row>
    <row r="154" ht="15.75" customHeight="1" spans="1:8">
      <c r="A154" s="120"/>
      <c r="B154" s="120"/>
      <c r="C154" s="20"/>
      <c r="D154" s="20"/>
      <c r="E154" s="21"/>
      <c r="F154" s="20"/>
      <c r="G154" s="20"/>
      <c r="H154" s="20"/>
    </row>
    <row r="155" ht="15.75" customHeight="1" spans="1:8">
      <c r="A155" s="120"/>
      <c r="B155" s="120"/>
      <c r="C155" s="20"/>
      <c r="D155" s="20"/>
      <c r="E155" s="21"/>
      <c r="F155" s="20"/>
      <c r="G155" s="20"/>
      <c r="H155" s="20"/>
    </row>
    <row r="156" ht="15.75" customHeight="1" spans="1:8">
      <c r="A156" s="120"/>
      <c r="B156" s="120"/>
      <c r="C156" s="20"/>
      <c r="D156" s="20"/>
      <c r="E156" s="21"/>
      <c r="F156" s="20"/>
      <c r="G156" s="20"/>
      <c r="H156" s="20"/>
    </row>
    <row r="157" ht="15.75" customHeight="1" spans="1:8">
      <c r="A157" s="120"/>
      <c r="B157" s="120"/>
      <c r="C157" s="20"/>
      <c r="D157" s="20"/>
      <c r="E157" s="21"/>
      <c r="F157" s="20"/>
      <c r="G157" s="20"/>
      <c r="H157" s="20"/>
    </row>
    <row r="158" ht="15.75" customHeight="1" spans="1:8">
      <c r="A158" s="120"/>
      <c r="B158" s="120"/>
      <c r="C158" s="20"/>
      <c r="D158" s="20"/>
      <c r="E158" s="21"/>
      <c r="F158" s="20"/>
      <c r="G158" s="20"/>
      <c r="H158" s="20"/>
    </row>
    <row r="159" ht="15.75" customHeight="1" spans="1:8">
      <c r="A159" s="120"/>
      <c r="B159" s="120"/>
      <c r="C159" s="20"/>
      <c r="D159" s="20"/>
      <c r="E159" s="21"/>
      <c r="F159" s="20"/>
      <c r="G159" s="20"/>
      <c r="H159" s="20"/>
    </row>
    <row r="160" ht="15.75" customHeight="1" spans="1:8">
      <c r="A160" s="120"/>
      <c r="B160" s="120"/>
      <c r="C160" s="20"/>
      <c r="D160" s="20"/>
      <c r="E160" s="21"/>
      <c r="F160" s="20"/>
      <c r="G160" s="20"/>
      <c r="H160" s="20"/>
    </row>
    <row r="161" ht="15.75" customHeight="1" spans="1:8">
      <c r="A161" s="120"/>
      <c r="B161" s="120"/>
      <c r="C161" s="20"/>
      <c r="D161" s="20"/>
      <c r="E161" s="21"/>
      <c r="F161" s="20"/>
      <c r="G161" s="20"/>
      <c r="H161" s="20"/>
    </row>
    <row r="162" ht="15.75" customHeight="1" spans="1:8">
      <c r="A162" s="120"/>
      <c r="B162" s="120"/>
      <c r="C162" s="20"/>
      <c r="D162" s="20"/>
      <c r="E162" s="21"/>
      <c r="F162" s="20"/>
      <c r="G162" s="20"/>
      <c r="H162" s="20"/>
    </row>
    <row r="163" ht="15.75" customHeight="1" spans="1:8">
      <c r="A163" s="120"/>
      <c r="B163" s="120"/>
      <c r="C163" s="20"/>
      <c r="D163" s="20"/>
      <c r="E163" s="21"/>
      <c r="F163" s="20"/>
      <c r="G163" s="20"/>
      <c r="H163" s="20"/>
    </row>
    <row r="164" ht="15.75" customHeight="1" spans="1:8">
      <c r="A164" s="120"/>
      <c r="B164" s="120"/>
      <c r="C164" s="20"/>
      <c r="D164" s="20"/>
      <c r="E164" s="21"/>
      <c r="F164" s="20"/>
      <c r="G164" s="20"/>
      <c r="H164" s="20"/>
    </row>
    <row r="165" ht="15.75" customHeight="1" spans="1:8">
      <c r="A165" s="120"/>
      <c r="B165" s="120"/>
      <c r="C165" s="20"/>
      <c r="D165" s="20"/>
      <c r="E165" s="21"/>
      <c r="F165" s="20"/>
      <c r="G165" s="20"/>
      <c r="H165" s="20"/>
    </row>
    <row r="166" ht="15.75" customHeight="1" spans="1:8">
      <c r="A166" s="120"/>
      <c r="B166" s="120"/>
      <c r="C166" s="20"/>
      <c r="D166" s="20"/>
      <c r="E166" s="21"/>
      <c r="F166" s="20"/>
      <c r="G166" s="20"/>
      <c r="H166" s="20"/>
    </row>
    <row r="167" ht="15.75" customHeight="1" spans="1:8">
      <c r="A167" s="120"/>
      <c r="B167" s="120"/>
      <c r="C167" s="20"/>
      <c r="D167" s="20"/>
      <c r="E167" s="21"/>
      <c r="F167" s="20"/>
      <c r="G167" s="20"/>
      <c r="H167" s="20"/>
    </row>
    <row r="168" ht="15.75" customHeight="1" spans="1:8">
      <c r="A168" s="120"/>
      <c r="B168" s="120"/>
      <c r="C168" s="20"/>
      <c r="D168" s="20"/>
      <c r="E168" s="21"/>
      <c r="F168" s="20"/>
      <c r="G168" s="20"/>
      <c r="H168" s="20"/>
    </row>
    <row r="169" ht="15.75" customHeight="1" spans="1:8">
      <c r="A169" s="120"/>
      <c r="B169" s="120"/>
      <c r="C169" s="20"/>
      <c r="D169" s="20"/>
      <c r="E169" s="21"/>
      <c r="F169" s="20"/>
      <c r="G169" s="20"/>
      <c r="H169" s="20"/>
    </row>
    <row r="170" ht="15.75" customHeight="1" spans="1:8">
      <c r="A170" s="120"/>
      <c r="B170" s="120"/>
      <c r="C170" s="20"/>
      <c r="D170" s="20"/>
      <c r="E170" s="21"/>
      <c r="F170" s="20"/>
      <c r="G170" s="20"/>
      <c r="H170" s="20"/>
    </row>
    <row r="171" ht="15.75" customHeight="1" spans="1:8">
      <c r="A171" s="120"/>
      <c r="B171" s="120"/>
      <c r="C171" s="20"/>
      <c r="D171" s="20"/>
      <c r="E171" s="21"/>
      <c r="F171" s="20"/>
      <c r="G171" s="20"/>
      <c r="H171" s="20"/>
    </row>
    <row r="172" ht="15.75" customHeight="1" spans="1:8">
      <c r="A172" s="120"/>
      <c r="B172" s="120"/>
      <c r="C172" s="20"/>
      <c r="D172" s="20"/>
      <c r="E172" s="21"/>
      <c r="F172" s="20"/>
      <c r="G172" s="20"/>
      <c r="H172" s="20"/>
    </row>
    <row r="173" ht="15.75" customHeight="1" spans="1:8">
      <c r="A173" s="120"/>
      <c r="B173" s="120"/>
      <c r="C173" s="20"/>
      <c r="D173" s="20"/>
      <c r="E173" s="21"/>
      <c r="F173" s="20"/>
      <c r="G173" s="20"/>
      <c r="H173" s="20"/>
    </row>
    <row r="174" ht="15.75" customHeight="1" spans="1:8">
      <c r="A174" s="120"/>
      <c r="B174" s="120"/>
      <c r="C174" s="20"/>
      <c r="D174" s="20"/>
      <c r="E174" s="21"/>
      <c r="F174" s="20"/>
      <c r="G174" s="20"/>
      <c r="H174" s="20"/>
    </row>
    <row r="175" ht="15.75" customHeight="1" spans="1:8">
      <c r="A175" s="120"/>
      <c r="B175" s="120"/>
      <c r="C175" s="20"/>
      <c r="D175" s="20"/>
      <c r="E175" s="21"/>
      <c r="F175" s="20"/>
      <c r="G175" s="20"/>
      <c r="H175" s="20"/>
    </row>
    <row r="176" ht="15.75" customHeight="1" spans="1:8">
      <c r="A176" s="120"/>
      <c r="B176" s="120"/>
      <c r="C176" s="20"/>
      <c r="D176" s="20"/>
      <c r="E176" s="21"/>
      <c r="F176" s="20"/>
      <c r="G176" s="20"/>
      <c r="H176" s="20"/>
    </row>
    <row r="177" ht="15.75" customHeight="1" spans="1:8">
      <c r="A177" s="120"/>
      <c r="B177" s="120"/>
      <c r="C177" s="20"/>
      <c r="D177" s="20"/>
      <c r="E177" s="21"/>
      <c r="F177" s="20"/>
      <c r="G177" s="20"/>
      <c r="H177" s="20"/>
    </row>
    <row r="178" ht="15.75" customHeight="1" spans="1:8">
      <c r="A178" s="120"/>
      <c r="B178" s="120"/>
      <c r="C178" s="20"/>
      <c r="D178" s="20"/>
      <c r="E178" s="21"/>
      <c r="F178" s="20"/>
      <c r="G178" s="20"/>
      <c r="H178" s="20"/>
    </row>
    <row r="179" ht="15.75" customHeight="1" spans="1:8">
      <c r="A179" s="120"/>
      <c r="B179" s="120"/>
      <c r="C179" s="20"/>
      <c r="D179" s="20"/>
      <c r="E179" s="21"/>
      <c r="F179" s="20"/>
      <c r="G179" s="20"/>
      <c r="H179" s="20"/>
    </row>
    <row r="180" ht="15.75" customHeight="1" spans="1:8">
      <c r="A180" s="120"/>
      <c r="B180" s="120"/>
      <c r="C180" s="20"/>
      <c r="D180" s="20"/>
      <c r="E180" s="21"/>
      <c r="F180" s="20"/>
      <c r="G180" s="20"/>
      <c r="H180" s="20"/>
    </row>
    <row r="181" ht="15.75" customHeight="1" spans="1:8">
      <c r="A181" s="120"/>
      <c r="B181" s="120"/>
      <c r="C181" s="20"/>
      <c r="D181" s="20"/>
      <c r="E181" s="21"/>
      <c r="F181" s="20"/>
      <c r="G181" s="20"/>
      <c r="H181" s="20"/>
    </row>
    <row r="182" ht="15.75" customHeight="1" spans="1:8">
      <c r="A182" s="120"/>
      <c r="B182" s="120"/>
      <c r="C182" s="20"/>
      <c r="D182" s="20"/>
      <c r="E182" s="21"/>
      <c r="F182" s="20"/>
      <c r="G182" s="20"/>
      <c r="H182" s="20"/>
    </row>
    <row r="183" ht="15.75" customHeight="1" spans="1:8">
      <c r="A183" s="120"/>
      <c r="B183" s="120"/>
      <c r="C183" s="20"/>
      <c r="D183" s="20"/>
      <c r="E183" s="21"/>
      <c r="F183" s="20"/>
      <c r="G183" s="20"/>
      <c r="H183" s="20"/>
    </row>
    <row r="184" ht="15.75" customHeight="1" spans="1:8">
      <c r="A184" s="120"/>
      <c r="B184" s="120"/>
      <c r="C184" s="20"/>
      <c r="D184" s="20"/>
      <c r="E184" s="21"/>
      <c r="F184" s="20"/>
      <c r="G184" s="20"/>
      <c r="H184" s="20"/>
    </row>
    <row r="185" ht="15.75" customHeight="1" spans="1:8">
      <c r="A185" s="120"/>
      <c r="B185" s="120"/>
      <c r="C185" s="20"/>
      <c r="D185" s="20"/>
      <c r="E185" s="21"/>
      <c r="F185" s="20"/>
      <c r="G185" s="20"/>
      <c r="H185" s="20"/>
    </row>
    <row r="186" ht="15.75" customHeight="1" spans="1:8">
      <c r="A186" s="120"/>
      <c r="B186" s="120"/>
      <c r="C186" s="20"/>
      <c r="D186" s="20"/>
      <c r="E186" s="21"/>
      <c r="F186" s="20"/>
      <c r="G186" s="20"/>
      <c r="H186" s="20"/>
    </row>
    <row r="187" ht="15.75" customHeight="1" spans="1:8">
      <c r="A187" s="120"/>
      <c r="B187" s="120"/>
      <c r="C187" s="20"/>
      <c r="D187" s="20"/>
      <c r="E187" s="21"/>
      <c r="F187" s="20"/>
      <c r="G187" s="20"/>
      <c r="H187" s="20"/>
    </row>
    <row r="188" ht="15.75" customHeight="1" spans="1:8">
      <c r="A188" s="120"/>
      <c r="B188" s="120"/>
      <c r="C188" s="20"/>
      <c r="D188" s="20"/>
      <c r="E188" s="21"/>
      <c r="F188" s="20"/>
      <c r="G188" s="20"/>
      <c r="H188" s="20"/>
    </row>
    <row r="189" ht="15.75" customHeight="1" spans="1:8">
      <c r="A189" s="120"/>
      <c r="B189" s="120"/>
      <c r="C189" s="20"/>
      <c r="D189" s="20"/>
      <c r="E189" s="21"/>
      <c r="F189" s="20"/>
      <c r="G189" s="20"/>
      <c r="H189" s="20"/>
    </row>
    <row r="190" ht="15.75" customHeight="1" spans="1:8">
      <c r="A190" s="120"/>
      <c r="B190" s="120"/>
      <c r="C190" s="20"/>
      <c r="D190" s="20"/>
      <c r="E190" s="21"/>
      <c r="F190" s="20"/>
      <c r="G190" s="20"/>
      <c r="H190" s="20"/>
    </row>
    <row r="191" ht="15.75" customHeight="1" spans="1:8">
      <c r="A191" s="120"/>
      <c r="B191" s="120"/>
      <c r="C191" s="20"/>
      <c r="D191" s="20"/>
      <c r="E191" s="21"/>
      <c r="F191" s="20"/>
      <c r="G191" s="20"/>
      <c r="H191" s="20"/>
    </row>
    <row r="192" ht="15.75" customHeight="1" spans="1:8">
      <c r="A192" s="120"/>
      <c r="B192" s="120"/>
      <c r="C192" s="20"/>
      <c r="D192" s="20"/>
      <c r="E192" s="21"/>
      <c r="F192" s="20"/>
      <c r="G192" s="20"/>
      <c r="H192" s="20"/>
    </row>
    <row r="193" ht="15.75" customHeight="1" spans="1:8">
      <c r="A193" s="120"/>
      <c r="B193" s="120"/>
      <c r="C193" s="20"/>
      <c r="D193" s="20"/>
      <c r="E193" s="21"/>
      <c r="F193" s="20"/>
      <c r="G193" s="20"/>
      <c r="H193" s="20"/>
    </row>
    <row r="194" ht="15.75" customHeight="1" spans="1:8">
      <c r="A194" s="120"/>
      <c r="B194" s="120"/>
      <c r="C194" s="20"/>
      <c r="D194" s="20"/>
      <c r="E194" s="21"/>
      <c r="F194" s="20"/>
      <c r="G194" s="20"/>
      <c r="H194" s="20"/>
    </row>
    <row r="195" ht="15.75" customHeight="1" spans="1:8">
      <c r="A195" s="120"/>
      <c r="B195" s="120"/>
      <c r="C195" s="20"/>
      <c r="D195" s="20"/>
      <c r="E195" s="21"/>
      <c r="F195" s="20"/>
      <c r="G195" s="20"/>
      <c r="H195" s="20"/>
    </row>
    <row r="196" ht="15.75" customHeight="1" spans="1:8">
      <c r="A196" s="120"/>
      <c r="B196" s="120"/>
      <c r="C196" s="20"/>
      <c r="D196" s="20"/>
      <c r="E196" s="21"/>
      <c r="F196" s="20"/>
      <c r="G196" s="20"/>
      <c r="H196" s="20"/>
    </row>
    <row r="197" ht="15.75" customHeight="1" spans="1:8">
      <c r="A197" s="120"/>
      <c r="B197" s="120"/>
      <c r="C197" s="20"/>
      <c r="D197" s="20"/>
      <c r="E197" s="21"/>
      <c r="F197" s="20"/>
      <c r="G197" s="20"/>
      <c r="H197" s="20"/>
    </row>
    <row r="198" ht="15.75" customHeight="1" spans="1:8">
      <c r="A198" s="120"/>
      <c r="B198" s="120"/>
      <c r="C198" s="20"/>
      <c r="D198" s="20"/>
      <c r="E198" s="21"/>
      <c r="F198" s="20"/>
      <c r="G198" s="20"/>
      <c r="H198" s="20"/>
    </row>
    <row r="199" ht="15.75" customHeight="1" spans="1:8">
      <c r="A199" s="120"/>
      <c r="B199" s="120"/>
      <c r="C199" s="20"/>
      <c r="D199" s="20"/>
      <c r="E199" s="21"/>
      <c r="F199" s="20"/>
      <c r="G199" s="20"/>
      <c r="H199" s="20"/>
    </row>
    <row r="200" ht="15.75" customHeight="1" spans="1:8">
      <c r="A200" s="120"/>
      <c r="B200" s="120"/>
      <c r="C200" s="20"/>
      <c r="D200" s="20"/>
      <c r="E200" s="21"/>
      <c r="F200" s="20"/>
      <c r="G200" s="20"/>
      <c r="H200" s="20"/>
    </row>
    <row r="201" ht="15.75" customHeight="1" spans="1:8">
      <c r="A201" s="120"/>
      <c r="B201" s="120"/>
      <c r="C201" s="20"/>
      <c r="D201" s="20"/>
      <c r="E201" s="21"/>
      <c r="F201" s="20"/>
      <c r="G201" s="20"/>
      <c r="H201" s="20"/>
    </row>
    <row r="202" ht="15.75" customHeight="1" spans="1:8">
      <c r="A202" s="120"/>
      <c r="B202" s="120"/>
      <c r="C202" s="20"/>
      <c r="D202" s="20"/>
      <c r="E202" s="21"/>
      <c r="F202" s="20"/>
      <c r="G202" s="20"/>
      <c r="H202" s="20"/>
    </row>
    <row r="203" ht="15.75" customHeight="1" spans="1:8">
      <c r="A203" s="120"/>
      <c r="B203" s="120"/>
      <c r="C203" s="20"/>
      <c r="D203" s="20"/>
      <c r="E203" s="21"/>
      <c r="F203" s="20"/>
      <c r="G203" s="20"/>
      <c r="H203" s="20"/>
    </row>
    <row r="204" ht="15.75" customHeight="1" spans="1:8">
      <c r="A204" s="120"/>
      <c r="B204" s="120"/>
      <c r="C204" s="20"/>
      <c r="D204" s="20"/>
      <c r="E204" s="21"/>
      <c r="F204" s="20"/>
      <c r="G204" s="20"/>
      <c r="H204" s="20"/>
    </row>
    <row r="205" ht="15.75" customHeight="1" spans="1:8">
      <c r="A205" s="120"/>
      <c r="B205" s="120"/>
      <c r="C205" s="20"/>
      <c r="D205" s="20"/>
      <c r="E205" s="21"/>
      <c r="F205" s="20"/>
      <c r="G205" s="20"/>
      <c r="H205" s="20"/>
    </row>
    <row r="206" ht="15.75" customHeight="1" spans="1:8">
      <c r="A206" s="120"/>
      <c r="B206" s="120"/>
      <c r="C206" s="20"/>
      <c r="D206" s="20"/>
      <c r="E206" s="21"/>
      <c r="F206" s="20"/>
      <c r="G206" s="20"/>
      <c r="H206" s="20"/>
    </row>
    <row r="207" ht="15.75" customHeight="1" spans="1:8">
      <c r="A207" s="120"/>
      <c r="B207" s="120"/>
      <c r="C207" s="20"/>
      <c r="D207" s="20"/>
      <c r="E207" s="21"/>
      <c r="F207" s="20"/>
      <c r="G207" s="20"/>
      <c r="H207" s="20"/>
    </row>
    <row r="208" ht="15.75" customHeight="1" spans="1:8">
      <c r="A208" s="120"/>
      <c r="B208" s="120"/>
      <c r="C208" s="20"/>
      <c r="D208" s="20"/>
      <c r="E208" s="21"/>
      <c r="F208" s="20"/>
      <c r="G208" s="20"/>
      <c r="H208" s="20"/>
    </row>
    <row r="209" ht="15.75" customHeight="1" spans="1:8">
      <c r="A209" s="120"/>
      <c r="B209" s="120"/>
      <c r="C209" s="20"/>
      <c r="D209" s="20"/>
      <c r="E209" s="21"/>
      <c r="F209" s="20"/>
      <c r="G209" s="20"/>
      <c r="H209" s="20"/>
    </row>
    <row r="210" ht="15.75" customHeight="1" spans="1:8">
      <c r="A210" s="120"/>
      <c r="B210" s="120"/>
      <c r="C210" s="20"/>
      <c r="D210" s="20"/>
      <c r="E210" s="21"/>
      <c r="F210" s="20"/>
      <c r="G210" s="20"/>
      <c r="H210" s="20"/>
    </row>
    <row r="211" ht="15.75" customHeight="1" spans="1:8">
      <c r="A211" s="120"/>
      <c r="B211" s="120"/>
      <c r="C211" s="20"/>
      <c r="D211" s="20"/>
      <c r="E211" s="21"/>
      <c r="F211" s="20"/>
      <c r="G211" s="20"/>
      <c r="H211" s="20"/>
    </row>
    <row r="212" ht="15.75" customHeight="1" spans="1:8">
      <c r="A212" s="120"/>
      <c r="B212" s="120"/>
      <c r="C212" s="20"/>
      <c r="D212" s="20"/>
      <c r="E212" s="21"/>
      <c r="F212" s="20"/>
      <c r="G212" s="20"/>
      <c r="H212" s="20"/>
    </row>
    <row r="213" ht="15.75" customHeight="1" spans="1:8">
      <c r="A213" s="120"/>
      <c r="B213" s="120"/>
      <c r="C213" s="20"/>
      <c r="D213" s="20"/>
      <c r="E213" s="21"/>
      <c r="F213" s="20"/>
      <c r="G213" s="20"/>
      <c r="H213" s="20"/>
    </row>
    <row r="214" ht="15.75" customHeight="1" spans="1:8">
      <c r="A214" s="120"/>
      <c r="B214" s="120"/>
      <c r="C214" s="20"/>
      <c r="D214" s="20"/>
      <c r="E214" s="21"/>
      <c r="F214" s="20"/>
      <c r="G214" s="20"/>
      <c r="H214" s="20"/>
    </row>
    <row r="215" ht="15.75" customHeight="1" spans="1:8">
      <c r="A215" s="120"/>
      <c r="B215" s="120"/>
      <c r="C215" s="20"/>
      <c r="D215" s="20"/>
      <c r="E215" s="21"/>
      <c r="F215" s="20"/>
      <c r="G215" s="20"/>
      <c r="H215" s="20"/>
    </row>
  </sheetData>
  <pageMargins left="0.7" right="0.7" top="0.75" bottom="0.75" header="0.3" footer="0.3"/>
  <pageSetup paperSize="1" orientation="portrait"/>
  <headerFooter>
    <oddFooter>&amp;C&amp;"Helvetica Neue,Regular"&amp;12&amp;K000000&amp;P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009"/>
  <sheetViews>
    <sheetView showGridLines="0" workbookViewId="0">
      <selection activeCell="A1" sqref="A1"/>
    </sheetView>
  </sheetViews>
  <sheetFormatPr defaultColWidth="14.4444444444444" defaultRowHeight="15" customHeight="1"/>
  <cols>
    <col min="1" max="1" width="8.77777777777778" style="1" customWidth="1"/>
    <col min="2" max="2" width="45.7777777777778" style="1" customWidth="1"/>
    <col min="3" max="3" width="10.1111111111111" style="1" customWidth="1"/>
    <col min="4" max="4" width="111.777777777778" style="1" customWidth="1"/>
    <col min="5" max="5" width="59.3333333333333" style="1" customWidth="1"/>
    <col min="6" max="6" width="58.4444444444444" style="1" customWidth="1"/>
    <col min="7" max="11" width="14.4444444444444" style="1" customWidth="1"/>
    <col min="12" max="12" width="18.3333333333333" style="1" customWidth="1"/>
    <col min="13" max="13" width="17.6666666666667" style="1" customWidth="1"/>
    <col min="14" max="14" width="19.4444444444444" style="1" customWidth="1"/>
    <col min="15" max="16" width="17" style="1" customWidth="1"/>
    <col min="17" max="17" width="14.4444444444444" style="1" customWidth="1"/>
    <col min="18" max="16384" width="14.4444444444444" style="1"/>
  </cols>
  <sheetData>
    <row r="1" ht="15.75" customHeight="1" spans="1:16">
      <c r="A1" s="100" t="s">
        <v>1052</v>
      </c>
      <c r="B1" s="273"/>
      <c r="C1" s="99"/>
      <c r="D1" s="20"/>
      <c r="E1" s="274"/>
      <c r="F1" s="99"/>
      <c r="G1" s="99"/>
      <c r="H1" s="99"/>
      <c r="I1" s="99"/>
      <c r="J1" s="99"/>
      <c r="K1" s="99"/>
      <c r="L1" s="99"/>
      <c r="M1" s="20"/>
      <c r="N1" s="20"/>
      <c r="O1" s="20"/>
      <c r="P1" s="20"/>
    </row>
    <row r="2" ht="15.75" customHeight="1" spans="1:16">
      <c r="A2" s="20"/>
      <c r="B2" s="273"/>
      <c r="C2" s="99"/>
      <c r="D2" s="20"/>
      <c r="E2" s="274"/>
      <c r="F2" s="99"/>
      <c r="G2" s="99"/>
      <c r="H2" s="99"/>
      <c r="I2" s="99"/>
      <c r="J2" s="99"/>
      <c r="K2" s="99"/>
      <c r="L2" s="99"/>
      <c r="M2" s="20"/>
      <c r="N2" s="20"/>
      <c r="O2" s="20"/>
      <c r="P2" s="20"/>
    </row>
    <row r="3" ht="15.75" customHeight="1" spans="1:16">
      <c r="A3" s="20"/>
      <c r="B3" s="168" t="s">
        <v>1053</v>
      </c>
      <c r="C3" s="20"/>
      <c r="D3" s="20"/>
      <c r="E3" s="20"/>
      <c r="F3" s="99"/>
      <c r="G3" s="99"/>
      <c r="H3" s="99"/>
      <c r="I3" s="99"/>
      <c r="J3" s="99"/>
      <c r="K3" s="99"/>
      <c r="L3" s="99"/>
      <c r="M3" s="20"/>
      <c r="N3" s="20"/>
      <c r="O3" s="20"/>
      <c r="P3" s="20"/>
    </row>
    <row r="4" ht="15.75" customHeight="1" spans="1:16">
      <c r="A4" s="20"/>
      <c r="B4" s="273"/>
      <c r="C4" s="99"/>
      <c r="D4" s="20"/>
      <c r="E4" s="274"/>
      <c r="F4" s="163"/>
      <c r="G4" s="163"/>
      <c r="H4" s="163"/>
      <c r="I4" s="163"/>
      <c r="J4" s="163"/>
      <c r="K4" s="165" t="s">
        <v>981</v>
      </c>
      <c r="L4" s="165" t="s">
        <v>1054</v>
      </c>
      <c r="M4" s="165" t="s">
        <v>1055</v>
      </c>
      <c r="N4" s="165" t="s">
        <v>1056</v>
      </c>
      <c r="O4" s="165" t="s">
        <v>1057</v>
      </c>
      <c r="P4" s="165" t="s">
        <v>1058</v>
      </c>
    </row>
    <row r="5" ht="15.75" customHeight="1" spans="1:16">
      <c r="A5" s="20"/>
      <c r="B5" s="137" t="s">
        <v>1059</v>
      </c>
      <c r="C5" s="20"/>
      <c r="D5" s="20"/>
      <c r="E5" s="20"/>
      <c r="F5" s="274"/>
      <c r="G5" s="274"/>
      <c r="H5" s="274"/>
      <c r="I5" s="274"/>
      <c r="J5" s="274"/>
      <c r="K5" s="274">
        <v>43647</v>
      </c>
      <c r="L5" s="306">
        <v>43784</v>
      </c>
      <c r="M5" s="306">
        <v>43784</v>
      </c>
      <c r="N5" s="306">
        <v>43814</v>
      </c>
      <c r="O5" s="306">
        <v>43480</v>
      </c>
      <c r="P5" s="306">
        <v>43511</v>
      </c>
    </row>
    <row r="6" ht="15.75" customHeight="1" spans="1:16">
      <c r="A6" s="20"/>
      <c r="B6" s="273"/>
      <c r="C6" s="99"/>
      <c r="D6" s="20"/>
      <c r="E6" s="274"/>
      <c r="F6" s="274"/>
      <c r="G6" s="274"/>
      <c r="H6" s="274"/>
      <c r="I6" s="274"/>
      <c r="J6" s="274"/>
      <c r="K6" s="274"/>
      <c r="L6" s="306"/>
      <c r="M6" s="20"/>
      <c r="N6" s="20"/>
      <c r="O6" s="20"/>
      <c r="P6" s="20"/>
    </row>
    <row r="7" ht="15.75" customHeight="1" spans="1:16">
      <c r="A7" s="20"/>
      <c r="B7" s="137" t="s">
        <v>1060</v>
      </c>
      <c r="C7" s="20"/>
      <c r="D7" s="20"/>
      <c r="E7" s="20"/>
      <c r="F7" s="274"/>
      <c r="G7" s="274"/>
      <c r="H7" s="274"/>
      <c r="I7" s="274"/>
      <c r="J7" s="274"/>
      <c r="K7" s="274"/>
      <c r="L7" s="306"/>
      <c r="M7" s="20"/>
      <c r="N7" s="20"/>
      <c r="O7" s="20"/>
      <c r="P7" s="20"/>
    </row>
    <row r="8" ht="15.75" customHeight="1" spans="1:16">
      <c r="A8" s="20"/>
      <c r="B8" s="273"/>
      <c r="C8" s="99"/>
      <c r="D8" s="20"/>
      <c r="E8" s="274"/>
      <c r="F8" s="274"/>
      <c r="G8" s="274"/>
      <c r="H8" s="274"/>
      <c r="I8" s="274"/>
      <c r="J8" s="274"/>
      <c r="K8" s="274"/>
      <c r="L8" s="306"/>
      <c r="M8" s="20"/>
      <c r="N8" s="20"/>
      <c r="O8" s="20"/>
      <c r="P8" s="20"/>
    </row>
    <row r="9" ht="15.75" customHeight="1" spans="1:16">
      <c r="A9" s="20"/>
      <c r="B9" s="137" t="s">
        <v>1061</v>
      </c>
      <c r="C9" s="20"/>
      <c r="D9" s="20"/>
      <c r="E9" s="20"/>
      <c r="F9" s="274"/>
      <c r="G9" s="274"/>
      <c r="H9" s="274"/>
      <c r="I9" s="274"/>
      <c r="J9" s="274"/>
      <c r="K9" s="274"/>
      <c r="L9" s="306"/>
      <c r="M9" s="20"/>
      <c r="N9" s="20"/>
      <c r="O9" s="20"/>
      <c r="P9" s="20"/>
    </row>
    <row r="10" ht="15.75" customHeight="1" spans="1:16">
      <c r="A10" s="20"/>
      <c r="B10" s="275"/>
      <c r="C10" s="99"/>
      <c r="D10" s="20"/>
      <c r="E10" s="274"/>
      <c r="F10" s="274"/>
      <c r="G10" s="274"/>
      <c r="H10" s="274"/>
      <c r="I10" s="274"/>
      <c r="J10" s="274"/>
      <c r="K10" s="274"/>
      <c r="L10" s="306"/>
      <c r="M10" s="20"/>
      <c r="N10" s="20"/>
      <c r="O10" s="20"/>
      <c r="P10" s="20"/>
    </row>
    <row r="11" ht="15.75" customHeight="1" spans="1:16">
      <c r="A11" s="31"/>
      <c r="B11" s="276" t="s">
        <v>1062</v>
      </c>
      <c r="C11" s="33"/>
      <c r="D11" s="20"/>
      <c r="E11" s="20"/>
      <c r="F11" s="274"/>
      <c r="G11" s="274"/>
      <c r="H11" s="274"/>
      <c r="I11" s="274"/>
      <c r="J11" s="274"/>
      <c r="K11" s="274"/>
      <c r="L11" s="306"/>
      <c r="M11" s="20"/>
      <c r="N11" s="20"/>
      <c r="O11" s="20"/>
      <c r="P11" s="20"/>
    </row>
    <row r="12" ht="15.75" customHeight="1" spans="1:16">
      <c r="A12" s="20"/>
      <c r="B12" s="277"/>
      <c r="C12" s="99"/>
      <c r="D12" s="20"/>
      <c r="E12" s="274"/>
      <c r="F12" s="274"/>
      <c r="G12" s="274"/>
      <c r="H12" s="274"/>
      <c r="I12" s="274"/>
      <c r="J12" s="274"/>
      <c r="K12" s="274"/>
      <c r="L12" s="306"/>
      <c r="M12" s="20"/>
      <c r="N12" s="20"/>
      <c r="O12" s="20"/>
      <c r="P12" s="20"/>
    </row>
    <row r="13" ht="15.75" customHeight="1" spans="1:16">
      <c r="A13" s="20"/>
      <c r="B13" s="278" t="s">
        <v>1063</v>
      </c>
      <c r="C13" s="20"/>
      <c r="D13" s="20"/>
      <c r="E13" s="20"/>
      <c r="F13" s="274"/>
      <c r="G13" s="274"/>
      <c r="H13" s="274"/>
      <c r="I13" s="274"/>
      <c r="J13" s="274"/>
      <c r="K13" s="274"/>
      <c r="L13" s="306"/>
      <c r="M13" s="20"/>
      <c r="N13" s="20"/>
      <c r="O13" s="20"/>
      <c r="P13" s="20"/>
    </row>
    <row r="14" ht="15.75" customHeight="1" spans="1:16">
      <c r="A14" s="30"/>
      <c r="B14" s="275"/>
      <c r="C14" s="279"/>
      <c r="D14" s="30"/>
      <c r="E14" s="280"/>
      <c r="F14" s="280"/>
      <c r="G14" s="274"/>
      <c r="H14" s="274"/>
      <c r="I14" s="274"/>
      <c r="J14" s="274"/>
      <c r="K14" s="274"/>
      <c r="L14" s="306"/>
      <c r="M14" s="20"/>
      <c r="N14" s="20"/>
      <c r="O14" s="20"/>
      <c r="P14" s="20"/>
    </row>
    <row r="15" ht="15.75" customHeight="1" spans="1:16">
      <c r="A15" s="281" t="s">
        <v>1064</v>
      </c>
      <c r="B15" s="282" t="s">
        <v>1065</v>
      </c>
      <c r="C15" s="283"/>
      <c r="D15" s="282" t="s">
        <v>1066</v>
      </c>
      <c r="E15" s="282" t="s">
        <v>1067</v>
      </c>
      <c r="F15" s="282" t="s">
        <v>1068</v>
      </c>
      <c r="G15" s="284"/>
      <c r="H15" s="274"/>
      <c r="I15" s="274"/>
      <c r="J15" s="274"/>
      <c r="K15" s="274"/>
      <c r="L15" s="306"/>
      <c r="M15" s="20"/>
      <c r="N15" s="20"/>
      <c r="O15" s="20"/>
      <c r="P15" s="20"/>
    </row>
    <row r="16" ht="15.75" customHeight="1" spans="1:16">
      <c r="A16" s="285" t="s">
        <v>1069</v>
      </c>
      <c r="B16" s="286" t="s">
        <v>976</v>
      </c>
      <c r="C16" s="287" t="s">
        <v>1070</v>
      </c>
      <c r="D16" s="288" t="s">
        <v>1071</v>
      </c>
      <c r="E16" s="287" t="s">
        <v>897</v>
      </c>
      <c r="F16" s="289"/>
      <c r="G16" s="274"/>
      <c r="H16" s="274"/>
      <c r="I16" s="274"/>
      <c r="J16" s="274"/>
      <c r="K16" s="274"/>
      <c r="L16" s="306"/>
      <c r="M16" s="20"/>
      <c r="N16" s="20"/>
      <c r="O16" s="20"/>
      <c r="P16" s="20"/>
    </row>
    <row r="17" ht="15.75" customHeight="1" spans="1:16">
      <c r="A17" s="290" t="s">
        <v>1072</v>
      </c>
      <c r="B17" s="291" t="s">
        <v>976</v>
      </c>
      <c r="C17" s="292" t="s">
        <v>1073</v>
      </c>
      <c r="D17" s="293" t="s">
        <v>1074</v>
      </c>
      <c r="E17" s="287" t="s">
        <v>897</v>
      </c>
      <c r="F17" s="284"/>
      <c r="G17" s="274"/>
      <c r="H17" s="274"/>
      <c r="I17" s="274"/>
      <c r="J17" s="274"/>
      <c r="K17" s="274"/>
      <c r="L17" s="306"/>
      <c r="M17" s="20"/>
      <c r="N17" s="20"/>
      <c r="O17" s="20"/>
      <c r="P17" s="20"/>
    </row>
    <row r="18" ht="15.75" customHeight="1" spans="1:16">
      <c r="A18" s="290" t="s">
        <v>894</v>
      </c>
      <c r="B18" s="294" t="s">
        <v>1075</v>
      </c>
      <c r="C18" s="295" t="s">
        <v>1076</v>
      </c>
      <c r="D18" s="296" t="s">
        <v>1074</v>
      </c>
      <c r="E18" s="287" t="s">
        <v>897</v>
      </c>
      <c r="F18" s="284"/>
      <c r="G18" s="274"/>
      <c r="H18" s="274"/>
      <c r="I18" s="274"/>
      <c r="J18" s="274"/>
      <c r="K18" s="274"/>
      <c r="L18" s="306"/>
      <c r="M18" s="20"/>
      <c r="N18" s="20"/>
      <c r="O18" s="20"/>
      <c r="P18" s="20"/>
    </row>
    <row r="19" ht="15.75" customHeight="1" spans="1:16">
      <c r="A19" s="285" t="s">
        <v>1077</v>
      </c>
      <c r="B19" s="286" t="s">
        <v>1078</v>
      </c>
      <c r="C19" s="287" t="s">
        <v>1070</v>
      </c>
      <c r="D19" s="288" t="s">
        <v>1079</v>
      </c>
      <c r="E19" s="287" t="s">
        <v>897</v>
      </c>
      <c r="F19" s="284"/>
      <c r="G19" s="274"/>
      <c r="H19" s="274"/>
      <c r="I19" s="274"/>
      <c r="J19" s="274"/>
      <c r="K19" s="274"/>
      <c r="L19" s="306"/>
      <c r="M19" s="20"/>
      <c r="N19" s="20"/>
      <c r="O19" s="20"/>
      <c r="P19" s="20"/>
    </row>
    <row r="20" ht="15.75" customHeight="1" spans="1:16">
      <c r="A20" s="285" t="s">
        <v>1080</v>
      </c>
      <c r="B20" s="286" t="s">
        <v>1078</v>
      </c>
      <c r="C20" s="287" t="s">
        <v>1073</v>
      </c>
      <c r="D20" s="288" t="s">
        <v>1079</v>
      </c>
      <c r="E20" s="287" t="s">
        <v>897</v>
      </c>
      <c r="F20" s="297"/>
      <c r="G20" s="274"/>
      <c r="H20" s="274"/>
      <c r="I20" s="274"/>
      <c r="J20" s="274"/>
      <c r="K20" s="274"/>
      <c r="L20" s="306"/>
      <c r="M20" s="20"/>
      <c r="N20" s="20"/>
      <c r="O20" s="20"/>
      <c r="P20" s="20"/>
    </row>
    <row r="21" ht="12.45" customHeight="1" spans="1:16">
      <c r="A21" s="298" t="s">
        <v>1081</v>
      </c>
      <c r="B21" s="291" t="s">
        <v>1082</v>
      </c>
      <c r="C21" s="292" t="s">
        <v>1070</v>
      </c>
      <c r="D21" s="171" t="s">
        <v>1083</v>
      </c>
      <c r="E21" s="299" t="s">
        <v>1084</v>
      </c>
      <c r="F21" s="300" t="s">
        <v>1085</v>
      </c>
      <c r="G21" s="284"/>
      <c r="H21" s="274"/>
      <c r="I21" s="274"/>
      <c r="J21" s="274"/>
      <c r="K21" s="274"/>
      <c r="L21" s="306"/>
      <c r="M21" s="20"/>
      <c r="N21" s="20"/>
      <c r="O21" s="20"/>
      <c r="P21" s="20"/>
    </row>
    <row r="22" ht="15.75" customHeight="1" spans="1:16">
      <c r="A22" s="290" t="s">
        <v>896</v>
      </c>
      <c r="B22" s="301" t="s">
        <v>1082</v>
      </c>
      <c r="C22" s="174" t="s">
        <v>1073</v>
      </c>
      <c r="D22" s="137" t="s">
        <v>1086</v>
      </c>
      <c r="E22" s="174" t="s">
        <v>1084</v>
      </c>
      <c r="F22" s="302"/>
      <c r="G22" s="274"/>
      <c r="H22" s="274"/>
      <c r="I22" s="274"/>
      <c r="J22" s="274"/>
      <c r="K22" s="274"/>
      <c r="L22" s="306"/>
      <c r="M22" s="20"/>
      <c r="N22" s="20"/>
      <c r="O22" s="20"/>
      <c r="P22" s="20"/>
    </row>
    <row r="23" ht="15.75" customHeight="1" spans="1:16">
      <c r="A23" s="303" t="s">
        <v>87</v>
      </c>
      <c r="B23" s="304" t="s">
        <v>1087</v>
      </c>
      <c r="C23" s="174" t="s">
        <v>1070</v>
      </c>
      <c r="D23" s="137" t="s">
        <v>1088</v>
      </c>
      <c r="E23" s="174" t="s">
        <v>1089</v>
      </c>
      <c r="F23" s="274"/>
      <c r="G23" s="274"/>
      <c r="H23" s="274"/>
      <c r="I23" s="274"/>
      <c r="J23" s="274"/>
      <c r="K23" s="274"/>
      <c r="L23" s="306"/>
      <c r="M23" s="20"/>
      <c r="N23" s="20"/>
      <c r="O23" s="20"/>
      <c r="P23" s="20"/>
    </row>
    <row r="24" ht="15.75" customHeight="1" spans="1:16">
      <c r="A24" s="290" t="s">
        <v>1090</v>
      </c>
      <c r="B24" s="301" t="s">
        <v>1087</v>
      </c>
      <c r="C24" s="174" t="s">
        <v>1073</v>
      </c>
      <c r="D24" s="137" t="s">
        <v>1091</v>
      </c>
      <c r="E24" s="174" t="s">
        <v>1089</v>
      </c>
      <c r="F24" s="274"/>
      <c r="G24" s="274"/>
      <c r="H24" s="274"/>
      <c r="I24" s="274"/>
      <c r="J24" s="274"/>
      <c r="K24" s="274"/>
      <c r="L24" s="306"/>
      <c r="M24" s="20"/>
      <c r="N24" s="20"/>
      <c r="O24" s="20"/>
      <c r="P24" s="20"/>
    </row>
    <row r="25" ht="15.75" customHeight="1" spans="1:16">
      <c r="A25" s="303" t="s">
        <v>1092</v>
      </c>
      <c r="B25" s="304" t="s">
        <v>1093</v>
      </c>
      <c r="C25" s="174" t="s">
        <v>1070</v>
      </c>
      <c r="D25" s="137" t="s">
        <v>1094</v>
      </c>
      <c r="E25" s="174" t="s">
        <v>1095</v>
      </c>
      <c r="F25" s="274"/>
      <c r="G25" s="274"/>
      <c r="H25" s="274"/>
      <c r="I25" s="274"/>
      <c r="J25" s="274"/>
      <c r="K25" s="274"/>
      <c r="L25" s="306"/>
      <c r="M25" s="20"/>
      <c r="N25" s="20"/>
      <c r="O25" s="20"/>
      <c r="P25" s="20"/>
    </row>
    <row r="26" ht="15.75" customHeight="1" spans="1:16">
      <c r="A26" s="290" t="s">
        <v>58</v>
      </c>
      <c r="B26" s="301" t="s">
        <v>1093</v>
      </c>
      <c r="C26" s="174" t="s">
        <v>1073</v>
      </c>
      <c r="D26" s="137" t="s">
        <v>1096</v>
      </c>
      <c r="E26" s="174" t="s">
        <v>1095</v>
      </c>
      <c r="F26" s="274"/>
      <c r="G26" s="274"/>
      <c r="H26" s="274"/>
      <c r="I26" s="274"/>
      <c r="J26" s="274"/>
      <c r="K26" s="274"/>
      <c r="L26" s="306"/>
      <c r="M26" s="20"/>
      <c r="N26" s="20"/>
      <c r="O26" s="20"/>
      <c r="P26" s="20"/>
    </row>
    <row r="27" ht="15.75" customHeight="1" spans="1:16">
      <c r="A27" s="303" t="s">
        <v>472</v>
      </c>
      <c r="B27" s="304" t="s">
        <v>1093</v>
      </c>
      <c r="C27" s="174" t="s">
        <v>1070</v>
      </c>
      <c r="D27" s="137" t="s">
        <v>1094</v>
      </c>
      <c r="E27" s="174" t="s">
        <v>1095</v>
      </c>
      <c r="F27" s="274"/>
      <c r="G27" s="274"/>
      <c r="H27" s="274"/>
      <c r="I27" s="274"/>
      <c r="J27" s="274"/>
      <c r="K27" s="274"/>
      <c r="L27" s="306"/>
      <c r="M27" s="20"/>
      <c r="N27" s="20"/>
      <c r="O27" s="20"/>
      <c r="P27" s="20"/>
    </row>
    <row r="28" ht="15.75" customHeight="1" spans="1:16">
      <c r="A28" s="290" t="s">
        <v>1097</v>
      </c>
      <c r="B28" s="301" t="s">
        <v>1093</v>
      </c>
      <c r="C28" s="174" t="s">
        <v>1073</v>
      </c>
      <c r="D28" s="137" t="s">
        <v>1096</v>
      </c>
      <c r="E28" s="174" t="s">
        <v>1095</v>
      </c>
      <c r="F28" s="274"/>
      <c r="G28" s="274"/>
      <c r="H28" s="274"/>
      <c r="I28" s="274"/>
      <c r="J28" s="274"/>
      <c r="K28" s="274"/>
      <c r="L28" s="306"/>
      <c r="M28" s="20"/>
      <c r="N28" s="20"/>
      <c r="O28" s="20"/>
      <c r="P28" s="20"/>
    </row>
    <row r="29" ht="15.75" customHeight="1" spans="1:16">
      <c r="A29" s="303" t="s">
        <v>110</v>
      </c>
      <c r="B29" s="304" t="s">
        <v>1093</v>
      </c>
      <c r="C29" s="174" t="s">
        <v>1070</v>
      </c>
      <c r="D29" s="137" t="s">
        <v>1094</v>
      </c>
      <c r="E29" s="174" t="s">
        <v>1095</v>
      </c>
      <c r="F29" s="274"/>
      <c r="G29" s="274"/>
      <c r="H29" s="274"/>
      <c r="I29" s="274"/>
      <c r="J29" s="274"/>
      <c r="K29" s="274"/>
      <c r="L29" s="306"/>
      <c r="M29" s="20"/>
      <c r="N29" s="20"/>
      <c r="O29" s="20"/>
      <c r="P29" s="20"/>
    </row>
    <row r="30" ht="15.75" customHeight="1" spans="1:16">
      <c r="A30" s="290" t="s">
        <v>1098</v>
      </c>
      <c r="B30" s="301" t="s">
        <v>1093</v>
      </c>
      <c r="C30" s="174" t="s">
        <v>1073</v>
      </c>
      <c r="D30" s="137" t="s">
        <v>1096</v>
      </c>
      <c r="E30" s="174" t="s">
        <v>1095</v>
      </c>
      <c r="F30" s="274"/>
      <c r="G30" s="274"/>
      <c r="H30" s="274"/>
      <c r="I30" s="274"/>
      <c r="J30" s="274"/>
      <c r="K30" s="274"/>
      <c r="L30" s="306"/>
      <c r="M30" s="20"/>
      <c r="N30" s="20"/>
      <c r="O30" s="20"/>
      <c r="P30" s="20"/>
    </row>
    <row r="31" ht="15.75" customHeight="1" spans="1:16">
      <c r="A31" s="290" t="s">
        <v>1099</v>
      </c>
      <c r="B31" s="301" t="s">
        <v>1100</v>
      </c>
      <c r="C31" s="174" t="s">
        <v>1076</v>
      </c>
      <c r="D31" s="137" t="s">
        <v>1101</v>
      </c>
      <c r="E31" s="174" t="s">
        <v>1102</v>
      </c>
      <c r="F31" s="274"/>
      <c r="G31" s="274"/>
      <c r="H31" s="274"/>
      <c r="I31" s="274"/>
      <c r="J31" s="274"/>
      <c r="K31" s="274"/>
      <c r="L31" s="306"/>
      <c r="M31" s="20"/>
      <c r="N31" s="20"/>
      <c r="O31" s="20"/>
      <c r="P31" s="20"/>
    </row>
    <row r="32" ht="15.75" customHeight="1" spans="1:16">
      <c r="A32" s="303" t="s">
        <v>1103</v>
      </c>
      <c r="B32" s="304" t="s">
        <v>1104</v>
      </c>
      <c r="C32" s="174" t="s">
        <v>1070</v>
      </c>
      <c r="D32" s="137" t="s">
        <v>1105</v>
      </c>
      <c r="E32" s="174" t="s">
        <v>1106</v>
      </c>
      <c r="F32" s="99"/>
      <c r="G32" s="99"/>
      <c r="H32" s="99"/>
      <c r="I32" s="99"/>
      <c r="J32" s="99"/>
      <c r="K32" s="99"/>
      <c r="L32" s="99"/>
      <c r="M32" s="20"/>
      <c r="N32" s="20"/>
      <c r="O32" s="20"/>
      <c r="P32" s="20"/>
    </row>
    <row r="33" ht="15.75" customHeight="1" spans="1:16">
      <c r="A33" s="290" t="s">
        <v>1107</v>
      </c>
      <c r="B33" s="301" t="s">
        <v>1104</v>
      </c>
      <c r="C33" s="174" t="s">
        <v>1073</v>
      </c>
      <c r="D33" s="137" t="s">
        <v>1108</v>
      </c>
      <c r="E33" s="174" t="s">
        <v>1106</v>
      </c>
      <c r="F33" s="99"/>
      <c r="G33" s="99"/>
      <c r="H33" s="99"/>
      <c r="I33" s="99"/>
      <c r="J33" s="99"/>
      <c r="K33" s="99"/>
      <c r="L33" s="99"/>
      <c r="M33" s="20"/>
      <c r="N33" s="20"/>
      <c r="O33" s="20"/>
      <c r="P33" s="20"/>
    </row>
    <row r="34" ht="15.75" customHeight="1" spans="1:16">
      <c r="A34" s="303" t="s">
        <v>895</v>
      </c>
      <c r="B34" s="304" t="s">
        <v>1109</v>
      </c>
      <c r="C34" s="174" t="s">
        <v>1070</v>
      </c>
      <c r="D34" s="304" t="s">
        <v>1110</v>
      </c>
      <c r="E34" s="174" t="s">
        <v>1111</v>
      </c>
      <c r="F34" s="99"/>
      <c r="G34" s="99"/>
      <c r="H34" s="99"/>
      <c r="I34" s="99"/>
      <c r="J34" s="99"/>
      <c r="K34" s="99"/>
      <c r="L34" s="99"/>
      <c r="M34" s="20"/>
      <c r="N34" s="20"/>
      <c r="O34" s="20"/>
      <c r="P34" s="20"/>
    </row>
    <row r="35" ht="15.75" customHeight="1" spans="1:16">
      <c r="A35" s="290" t="s">
        <v>1112</v>
      </c>
      <c r="B35" s="301" t="s">
        <v>1113</v>
      </c>
      <c r="C35" s="174" t="s">
        <v>1073</v>
      </c>
      <c r="D35" s="304" t="s">
        <v>1110</v>
      </c>
      <c r="E35" s="174" t="s">
        <v>1111</v>
      </c>
      <c r="F35" s="99"/>
      <c r="G35" s="99"/>
      <c r="H35" s="99"/>
      <c r="I35" s="99"/>
      <c r="J35" s="99"/>
      <c r="K35" s="99"/>
      <c r="L35" s="99"/>
      <c r="M35" s="20"/>
      <c r="N35" s="20"/>
      <c r="O35" s="20"/>
      <c r="P35" s="20"/>
    </row>
    <row r="36" ht="15.75" customHeight="1" spans="1:16">
      <c r="A36" s="303" t="s">
        <v>1114</v>
      </c>
      <c r="B36" s="304" t="s">
        <v>1115</v>
      </c>
      <c r="C36" s="174" t="s">
        <v>1070</v>
      </c>
      <c r="D36" s="137" t="s">
        <v>1094</v>
      </c>
      <c r="E36" s="174" t="s">
        <v>1116</v>
      </c>
      <c r="F36" s="99"/>
      <c r="G36" s="99"/>
      <c r="H36" s="99"/>
      <c r="I36" s="99"/>
      <c r="J36" s="99"/>
      <c r="K36" s="99"/>
      <c r="L36" s="99"/>
      <c r="M36" s="20"/>
      <c r="N36" s="20"/>
      <c r="O36" s="20"/>
      <c r="P36" s="20"/>
    </row>
    <row r="37" ht="15.75" customHeight="1" spans="1:16">
      <c r="A37" s="290" t="s">
        <v>1117</v>
      </c>
      <c r="B37" s="301" t="s">
        <v>1115</v>
      </c>
      <c r="C37" s="174" t="s">
        <v>1073</v>
      </c>
      <c r="D37" s="137" t="s">
        <v>1096</v>
      </c>
      <c r="E37" s="174" t="s">
        <v>1116</v>
      </c>
      <c r="F37" s="99"/>
      <c r="G37" s="99"/>
      <c r="H37" s="99"/>
      <c r="I37" s="99"/>
      <c r="J37" s="99"/>
      <c r="K37" s="99"/>
      <c r="L37" s="99"/>
      <c r="M37" s="20"/>
      <c r="N37" s="20"/>
      <c r="O37" s="20"/>
      <c r="P37" s="20"/>
    </row>
    <row r="38" ht="15.75" customHeight="1" spans="1:16">
      <c r="A38" s="303" t="s">
        <v>1118</v>
      </c>
      <c r="B38" s="304" t="s">
        <v>1119</v>
      </c>
      <c r="C38" s="174" t="s">
        <v>1070</v>
      </c>
      <c r="D38" s="137" t="s">
        <v>1094</v>
      </c>
      <c r="E38" s="174" t="s">
        <v>1116</v>
      </c>
      <c r="F38" s="99"/>
      <c r="G38" s="99"/>
      <c r="H38" s="99"/>
      <c r="I38" s="99"/>
      <c r="J38" s="99"/>
      <c r="K38" s="99"/>
      <c r="L38" s="99"/>
      <c r="M38" s="20"/>
      <c r="N38" s="20"/>
      <c r="O38" s="20"/>
      <c r="P38" s="20"/>
    </row>
    <row r="39" ht="15.75" customHeight="1" spans="1:16">
      <c r="A39" s="290" t="s">
        <v>1120</v>
      </c>
      <c r="B39" s="301" t="s">
        <v>1119</v>
      </c>
      <c r="C39" s="174" t="s">
        <v>1073</v>
      </c>
      <c r="D39" s="137" t="s">
        <v>1096</v>
      </c>
      <c r="E39" s="174" t="s">
        <v>1116</v>
      </c>
      <c r="F39" s="99"/>
      <c r="G39" s="99"/>
      <c r="H39" s="99"/>
      <c r="I39" s="99"/>
      <c r="J39" s="99"/>
      <c r="K39" s="99"/>
      <c r="L39" s="99"/>
      <c r="M39" s="20"/>
      <c r="N39" s="20"/>
      <c r="O39" s="20"/>
      <c r="P39" s="20"/>
    </row>
    <row r="40" ht="15.75" customHeight="1" spans="1:16">
      <c r="A40" s="303" t="s">
        <v>1121</v>
      </c>
      <c r="B40" s="304" t="s">
        <v>1122</v>
      </c>
      <c r="C40" s="174" t="s">
        <v>1070</v>
      </c>
      <c r="D40" s="137" t="s">
        <v>1094</v>
      </c>
      <c r="E40" s="174" t="s">
        <v>1116</v>
      </c>
      <c r="F40" s="99"/>
      <c r="G40" s="99"/>
      <c r="H40" s="99"/>
      <c r="I40" s="99"/>
      <c r="J40" s="99"/>
      <c r="K40" s="99"/>
      <c r="L40" s="99"/>
      <c r="M40" s="20"/>
      <c r="N40" s="20"/>
      <c r="O40" s="20"/>
      <c r="P40" s="20"/>
    </row>
    <row r="41" ht="15.75" customHeight="1" spans="1:16">
      <c r="A41" s="290" t="s">
        <v>1123</v>
      </c>
      <c r="B41" s="301" t="s">
        <v>1122</v>
      </c>
      <c r="C41" s="174" t="s">
        <v>1073</v>
      </c>
      <c r="D41" s="137" t="s">
        <v>1096</v>
      </c>
      <c r="E41" s="174" t="s">
        <v>1116</v>
      </c>
      <c r="F41" s="99"/>
      <c r="G41" s="99"/>
      <c r="H41" s="99"/>
      <c r="I41" s="99"/>
      <c r="J41" s="99"/>
      <c r="K41" s="99"/>
      <c r="L41" s="99"/>
      <c r="M41" s="20"/>
      <c r="N41" s="20"/>
      <c r="O41" s="20"/>
      <c r="P41" s="20"/>
    </row>
    <row r="42" ht="15.75" customHeight="1" spans="1:16">
      <c r="A42" s="290" t="s">
        <v>1124</v>
      </c>
      <c r="B42" s="301" t="s">
        <v>1125</v>
      </c>
      <c r="C42" s="174" t="s">
        <v>1076</v>
      </c>
      <c r="D42" s="137" t="s">
        <v>1126</v>
      </c>
      <c r="E42" s="174" t="s">
        <v>1127</v>
      </c>
      <c r="F42" s="99"/>
      <c r="G42" s="99"/>
      <c r="H42" s="99"/>
      <c r="I42" s="99"/>
      <c r="J42" s="99"/>
      <c r="K42" s="99"/>
      <c r="L42" s="99"/>
      <c r="M42" s="20"/>
      <c r="N42" s="20"/>
      <c r="O42" s="20"/>
      <c r="P42" s="20"/>
    </row>
    <row r="43" ht="15.75" customHeight="1" spans="1:16">
      <c r="A43" s="290" t="s">
        <v>1128</v>
      </c>
      <c r="B43" s="301" t="s">
        <v>1129</v>
      </c>
      <c r="C43" s="174" t="s">
        <v>1076</v>
      </c>
      <c r="D43" s="137" t="s">
        <v>1130</v>
      </c>
      <c r="E43" s="174" t="s">
        <v>1131</v>
      </c>
      <c r="F43" s="99"/>
      <c r="G43" s="99"/>
      <c r="H43" s="99"/>
      <c r="I43" s="99"/>
      <c r="J43" s="99"/>
      <c r="K43" s="99"/>
      <c r="L43" s="99"/>
      <c r="M43" s="20"/>
      <c r="N43" s="20"/>
      <c r="O43" s="20"/>
      <c r="P43" s="20"/>
    </row>
    <row r="44" ht="15.75" customHeight="1" spans="1:16">
      <c r="A44" s="290" t="s">
        <v>1132</v>
      </c>
      <c r="B44" s="301" t="s">
        <v>1133</v>
      </c>
      <c r="C44" s="174" t="s">
        <v>1076</v>
      </c>
      <c r="D44" s="137" t="s">
        <v>1130</v>
      </c>
      <c r="E44" s="174" t="s">
        <v>1131</v>
      </c>
      <c r="F44" s="99"/>
      <c r="G44" s="99"/>
      <c r="H44" s="99"/>
      <c r="I44" s="99"/>
      <c r="J44" s="99"/>
      <c r="K44" s="99"/>
      <c r="L44" s="99"/>
      <c r="M44" s="20"/>
      <c r="N44" s="20"/>
      <c r="O44" s="20"/>
      <c r="P44" s="20"/>
    </row>
    <row r="45" ht="15.75" customHeight="1" spans="1:16">
      <c r="A45" s="290" t="s">
        <v>1134</v>
      </c>
      <c r="B45" s="301" t="s">
        <v>1135</v>
      </c>
      <c r="C45" s="174" t="s">
        <v>1076</v>
      </c>
      <c r="D45" s="137" t="s">
        <v>1130</v>
      </c>
      <c r="E45" s="174" t="s">
        <v>1131</v>
      </c>
      <c r="F45" s="99"/>
      <c r="G45" s="99"/>
      <c r="H45" s="99"/>
      <c r="I45" s="99"/>
      <c r="J45" s="99"/>
      <c r="K45" s="99"/>
      <c r="L45" s="99"/>
      <c r="M45" s="20"/>
      <c r="N45" s="20"/>
      <c r="O45" s="20"/>
      <c r="P45" s="20"/>
    </row>
    <row r="46" ht="15.75" customHeight="1" spans="1:16">
      <c r="A46" s="290" t="s">
        <v>1136</v>
      </c>
      <c r="B46" s="301" t="s">
        <v>1137</v>
      </c>
      <c r="C46" s="174" t="s">
        <v>1076</v>
      </c>
      <c r="D46" s="137" t="s">
        <v>1130</v>
      </c>
      <c r="E46" s="174" t="s">
        <v>1131</v>
      </c>
      <c r="F46" s="99"/>
      <c r="G46" s="99"/>
      <c r="H46" s="99"/>
      <c r="I46" s="99"/>
      <c r="J46" s="99"/>
      <c r="K46" s="99"/>
      <c r="L46" s="99"/>
      <c r="M46" s="20"/>
      <c r="N46" s="20"/>
      <c r="O46" s="20"/>
      <c r="P46" s="20"/>
    </row>
    <row r="47" ht="15.75" customHeight="1" spans="1:16">
      <c r="A47" s="290" t="s">
        <v>1138</v>
      </c>
      <c r="B47" s="301" t="s">
        <v>1139</v>
      </c>
      <c r="C47" s="174" t="s">
        <v>1076</v>
      </c>
      <c r="D47" s="137" t="s">
        <v>1130</v>
      </c>
      <c r="E47" s="174" t="s">
        <v>1131</v>
      </c>
      <c r="F47" s="99"/>
      <c r="G47" s="99"/>
      <c r="H47" s="99"/>
      <c r="I47" s="99"/>
      <c r="J47" s="99"/>
      <c r="K47" s="99"/>
      <c r="L47" s="99"/>
      <c r="M47" s="20"/>
      <c r="N47" s="20"/>
      <c r="O47" s="20"/>
      <c r="P47" s="20"/>
    </row>
    <row r="48" ht="15.75" customHeight="1" spans="1:16">
      <c r="A48" s="290" t="s">
        <v>1140</v>
      </c>
      <c r="B48" s="301" t="s">
        <v>1141</v>
      </c>
      <c r="C48" s="174" t="s">
        <v>1076</v>
      </c>
      <c r="D48" s="137" t="s">
        <v>1130</v>
      </c>
      <c r="E48" s="174" t="s">
        <v>1131</v>
      </c>
      <c r="F48" s="99"/>
      <c r="G48" s="99"/>
      <c r="H48" s="99"/>
      <c r="I48" s="99"/>
      <c r="J48" s="99"/>
      <c r="K48" s="99"/>
      <c r="L48" s="99"/>
      <c r="M48" s="20"/>
      <c r="N48" s="20"/>
      <c r="O48" s="20"/>
      <c r="P48" s="20"/>
    </row>
    <row r="49" ht="15.75" customHeight="1" spans="1:16">
      <c r="A49" s="303" t="s">
        <v>1142</v>
      </c>
      <c r="B49" s="304" t="s">
        <v>1143</v>
      </c>
      <c r="C49" s="174" t="s">
        <v>1070</v>
      </c>
      <c r="D49" s="137" t="s">
        <v>1144</v>
      </c>
      <c r="E49" s="174" t="s">
        <v>1127</v>
      </c>
      <c r="F49" s="99"/>
      <c r="G49" s="99"/>
      <c r="H49" s="99"/>
      <c r="I49" s="99"/>
      <c r="J49" s="99"/>
      <c r="K49" s="99"/>
      <c r="L49" s="99"/>
      <c r="M49" s="20"/>
      <c r="N49" s="20"/>
      <c r="O49" s="20"/>
      <c r="P49" s="20"/>
    </row>
    <row r="50" ht="15.75" customHeight="1" spans="1:16">
      <c r="A50" s="290" t="s">
        <v>1145</v>
      </c>
      <c r="B50" s="301" t="s">
        <v>1143</v>
      </c>
      <c r="C50" s="174" t="s">
        <v>1073</v>
      </c>
      <c r="D50" s="137" t="s">
        <v>1096</v>
      </c>
      <c r="E50" s="174" t="s">
        <v>1146</v>
      </c>
      <c r="F50" s="99"/>
      <c r="G50" s="99"/>
      <c r="H50" s="99"/>
      <c r="I50" s="99"/>
      <c r="J50" s="99"/>
      <c r="K50" s="99"/>
      <c r="L50" s="99"/>
      <c r="M50" s="20"/>
      <c r="N50" s="20"/>
      <c r="O50" s="20"/>
      <c r="P50" s="20"/>
    </row>
    <row r="51" ht="15.75" customHeight="1" spans="1:16">
      <c r="A51" s="303" t="s">
        <v>1147</v>
      </c>
      <c r="B51" s="304" t="s">
        <v>1148</v>
      </c>
      <c r="C51" s="174" t="s">
        <v>1070</v>
      </c>
      <c r="D51" s="137" t="s">
        <v>1144</v>
      </c>
      <c r="E51" s="174" t="s">
        <v>1146</v>
      </c>
      <c r="F51" s="99"/>
      <c r="G51" s="99"/>
      <c r="H51" s="99"/>
      <c r="I51" s="99"/>
      <c r="J51" s="99"/>
      <c r="K51" s="99"/>
      <c r="L51" s="99"/>
      <c r="M51" s="20"/>
      <c r="N51" s="20"/>
      <c r="O51" s="20"/>
      <c r="P51" s="20"/>
    </row>
    <row r="52" ht="15.75" customHeight="1" spans="1:16">
      <c r="A52" s="290" t="s">
        <v>1149</v>
      </c>
      <c r="B52" s="301" t="s">
        <v>1148</v>
      </c>
      <c r="C52" s="174" t="s">
        <v>1073</v>
      </c>
      <c r="D52" s="137" t="s">
        <v>1096</v>
      </c>
      <c r="E52" s="174" t="s">
        <v>1146</v>
      </c>
      <c r="F52" s="99"/>
      <c r="G52" s="99"/>
      <c r="H52" s="99"/>
      <c r="I52" s="99"/>
      <c r="J52" s="99"/>
      <c r="K52" s="99"/>
      <c r="L52" s="99"/>
      <c r="M52" s="20"/>
      <c r="N52" s="20"/>
      <c r="O52" s="20"/>
      <c r="P52" s="20"/>
    </row>
    <row r="53" ht="15.75" customHeight="1" spans="1:16">
      <c r="A53" s="303" t="s">
        <v>1150</v>
      </c>
      <c r="B53" s="304" t="s">
        <v>1151</v>
      </c>
      <c r="C53" s="174" t="s">
        <v>1070</v>
      </c>
      <c r="D53" s="137" t="s">
        <v>1144</v>
      </c>
      <c r="E53" s="174" t="s">
        <v>1146</v>
      </c>
      <c r="F53" s="99"/>
      <c r="G53" s="99"/>
      <c r="H53" s="99"/>
      <c r="I53" s="99"/>
      <c r="J53" s="99"/>
      <c r="K53" s="99"/>
      <c r="L53" s="99"/>
      <c r="M53" s="20"/>
      <c r="N53" s="20"/>
      <c r="O53" s="20"/>
      <c r="P53" s="20"/>
    </row>
    <row r="54" ht="15.75" customHeight="1" spans="1:16">
      <c r="A54" s="290" t="s">
        <v>1152</v>
      </c>
      <c r="B54" s="301" t="s">
        <v>1151</v>
      </c>
      <c r="C54" s="174" t="s">
        <v>1073</v>
      </c>
      <c r="D54" s="137" t="s">
        <v>1096</v>
      </c>
      <c r="E54" s="174" t="s">
        <v>1146</v>
      </c>
      <c r="F54" s="99"/>
      <c r="G54" s="99"/>
      <c r="H54" s="99"/>
      <c r="I54" s="99"/>
      <c r="J54" s="99"/>
      <c r="K54" s="99"/>
      <c r="L54" s="99"/>
      <c r="M54" s="20"/>
      <c r="N54" s="20"/>
      <c r="O54" s="20"/>
      <c r="P54" s="20"/>
    </row>
    <row r="55" ht="15.75" customHeight="1" spans="1:16">
      <c r="A55" s="303" t="s">
        <v>1153</v>
      </c>
      <c r="B55" s="304" t="s">
        <v>1154</v>
      </c>
      <c r="C55" s="174" t="s">
        <v>1070</v>
      </c>
      <c r="D55" s="137" t="s">
        <v>1144</v>
      </c>
      <c r="E55" s="174" t="s">
        <v>1146</v>
      </c>
      <c r="F55" s="99"/>
      <c r="G55" s="99"/>
      <c r="H55" s="99"/>
      <c r="I55" s="99"/>
      <c r="J55" s="99"/>
      <c r="K55" s="99"/>
      <c r="L55" s="99"/>
      <c r="M55" s="20"/>
      <c r="N55" s="20"/>
      <c r="O55" s="20"/>
      <c r="P55" s="20"/>
    </row>
    <row r="56" ht="15.75" customHeight="1" spans="1:16">
      <c r="A56" s="290" t="s">
        <v>1155</v>
      </c>
      <c r="B56" s="301" t="s">
        <v>1154</v>
      </c>
      <c r="C56" s="174" t="s">
        <v>1073</v>
      </c>
      <c r="D56" s="137" t="s">
        <v>1096</v>
      </c>
      <c r="E56" s="174" t="s">
        <v>1146</v>
      </c>
      <c r="F56" s="99"/>
      <c r="G56" s="99"/>
      <c r="H56" s="99"/>
      <c r="I56" s="99"/>
      <c r="J56" s="99"/>
      <c r="K56" s="99"/>
      <c r="L56" s="99"/>
      <c r="M56" s="20"/>
      <c r="N56" s="20"/>
      <c r="O56" s="20"/>
      <c r="P56" s="20"/>
    </row>
    <row r="57" ht="15.75" customHeight="1" spans="1:16">
      <c r="A57" s="303" t="s">
        <v>1156</v>
      </c>
      <c r="B57" s="304" t="s">
        <v>1157</v>
      </c>
      <c r="C57" s="174" t="s">
        <v>1070</v>
      </c>
      <c r="D57" s="137" t="s">
        <v>1144</v>
      </c>
      <c r="E57" s="174" t="s">
        <v>1146</v>
      </c>
      <c r="F57" s="99"/>
      <c r="G57" s="99"/>
      <c r="H57" s="99"/>
      <c r="I57" s="99"/>
      <c r="J57" s="99"/>
      <c r="K57" s="99"/>
      <c r="L57" s="99"/>
      <c r="M57" s="20"/>
      <c r="N57" s="20"/>
      <c r="O57" s="20"/>
      <c r="P57" s="20"/>
    </row>
    <row r="58" ht="15.75" customHeight="1" spans="1:16">
      <c r="A58" s="290" t="s">
        <v>1158</v>
      </c>
      <c r="B58" s="301" t="s">
        <v>1157</v>
      </c>
      <c r="C58" s="174" t="s">
        <v>1073</v>
      </c>
      <c r="D58" s="137" t="s">
        <v>1096</v>
      </c>
      <c r="E58" s="174" t="s">
        <v>1146</v>
      </c>
      <c r="F58" s="99"/>
      <c r="G58" s="99"/>
      <c r="H58" s="99"/>
      <c r="I58" s="99"/>
      <c r="J58" s="99"/>
      <c r="K58" s="99"/>
      <c r="L58" s="99"/>
      <c r="M58" s="20"/>
      <c r="N58" s="20"/>
      <c r="O58" s="20"/>
      <c r="P58" s="20"/>
    </row>
    <row r="59" ht="15.75" customHeight="1" spans="1:16">
      <c r="A59" s="303" t="s">
        <v>1159</v>
      </c>
      <c r="B59" s="304" t="s">
        <v>1160</v>
      </c>
      <c r="C59" s="174" t="s">
        <v>1070</v>
      </c>
      <c r="D59" s="137" t="s">
        <v>1144</v>
      </c>
      <c r="E59" s="174" t="s">
        <v>1146</v>
      </c>
      <c r="F59" s="99"/>
      <c r="G59" s="99"/>
      <c r="H59" s="99"/>
      <c r="I59" s="99"/>
      <c r="J59" s="99"/>
      <c r="K59" s="99"/>
      <c r="L59" s="99"/>
      <c r="M59" s="20"/>
      <c r="N59" s="20"/>
      <c r="O59" s="20"/>
      <c r="P59" s="20"/>
    </row>
    <row r="60" ht="15.75" customHeight="1" spans="1:16">
      <c r="A60" s="290" t="s">
        <v>1161</v>
      </c>
      <c r="B60" s="301" t="s">
        <v>1160</v>
      </c>
      <c r="C60" s="174" t="s">
        <v>1073</v>
      </c>
      <c r="D60" s="137" t="s">
        <v>1096</v>
      </c>
      <c r="E60" s="174" t="s">
        <v>1146</v>
      </c>
      <c r="F60" s="99"/>
      <c r="G60" s="99"/>
      <c r="H60" s="99"/>
      <c r="I60" s="99"/>
      <c r="J60" s="99"/>
      <c r="K60" s="99"/>
      <c r="L60" s="99"/>
      <c r="M60" s="20"/>
      <c r="N60" s="20"/>
      <c r="O60" s="20"/>
      <c r="P60" s="20"/>
    </row>
    <row r="61" ht="15.75" customHeight="1" spans="1:16">
      <c r="A61" s="303" t="s">
        <v>1162</v>
      </c>
      <c r="B61" s="304" t="s">
        <v>1163</v>
      </c>
      <c r="C61" s="174" t="s">
        <v>1070</v>
      </c>
      <c r="D61" s="137" t="s">
        <v>1144</v>
      </c>
      <c r="E61" s="174" t="s">
        <v>1146</v>
      </c>
      <c r="F61" s="99"/>
      <c r="G61" s="99"/>
      <c r="H61" s="99"/>
      <c r="I61" s="99"/>
      <c r="J61" s="99"/>
      <c r="K61" s="99"/>
      <c r="L61" s="99"/>
      <c r="M61" s="20"/>
      <c r="N61" s="20"/>
      <c r="O61" s="20"/>
      <c r="P61" s="20"/>
    </row>
    <row r="62" ht="15.75" customHeight="1" spans="1:16">
      <c r="A62" s="290" t="s">
        <v>1164</v>
      </c>
      <c r="B62" s="301" t="s">
        <v>1163</v>
      </c>
      <c r="C62" s="174" t="s">
        <v>1073</v>
      </c>
      <c r="D62" s="137" t="s">
        <v>1096</v>
      </c>
      <c r="E62" s="174" t="s">
        <v>1146</v>
      </c>
      <c r="F62" s="99"/>
      <c r="G62" s="99"/>
      <c r="H62" s="99"/>
      <c r="I62" s="99"/>
      <c r="J62" s="99"/>
      <c r="K62" s="99"/>
      <c r="L62" s="99"/>
      <c r="M62" s="20"/>
      <c r="N62" s="20"/>
      <c r="O62" s="20"/>
      <c r="P62" s="20"/>
    </row>
    <row r="63" ht="15.75" customHeight="1" spans="1:16">
      <c r="A63" s="305"/>
      <c r="B63" s="273"/>
      <c r="C63" s="99"/>
      <c r="D63" s="20"/>
      <c r="E63" s="99"/>
      <c r="F63" s="99"/>
      <c r="G63" s="99"/>
      <c r="H63" s="99"/>
      <c r="I63" s="99"/>
      <c r="J63" s="99"/>
      <c r="K63" s="99"/>
      <c r="L63" s="99"/>
      <c r="M63" s="20"/>
      <c r="N63" s="20"/>
      <c r="O63" s="20"/>
      <c r="P63" s="20"/>
    </row>
    <row r="64" ht="15.75" customHeight="1" spans="1:16">
      <c r="A64" s="20"/>
      <c r="B64" s="273"/>
      <c r="C64" s="99"/>
      <c r="D64" s="20"/>
      <c r="E64" s="99"/>
      <c r="F64" s="99"/>
      <c r="G64" s="99"/>
      <c r="H64" s="99"/>
      <c r="I64" s="99"/>
      <c r="J64" s="99"/>
      <c r="K64" s="99"/>
      <c r="L64" s="99"/>
      <c r="M64" s="20"/>
      <c r="N64" s="20"/>
      <c r="O64" s="20"/>
      <c r="P64" s="20"/>
    </row>
    <row r="65" ht="15.75" customHeight="1" spans="1:16">
      <c r="A65" s="20"/>
      <c r="B65" s="273"/>
      <c r="C65" s="99"/>
      <c r="D65" s="20"/>
      <c r="E65" s="99"/>
      <c r="F65" s="99"/>
      <c r="G65" s="99"/>
      <c r="H65" s="99"/>
      <c r="I65" s="99"/>
      <c r="J65" s="99"/>
      <c r="K65" s="99"/>
      <c r="L65" s="99"/>
      <c r="M65" s="20"/>
      <c r="N65" s="20"/>
      <c r="O65" s="20"/>
      <c r="P65" s="20"/>
    </row>
    <row r="66" ht="15.75" customHeight="1" spans="1:16">
      <c r="A66" s="20"/>
      <c r="B66" s="273"/>
      <c r="C66" s="99"/>
      <c r="D66" s="20"/>
      <c r="E66" s="99"/>
      <c r="F66" s="99"/>
      <c r="G66" s="99"/>
      <c r="H66" s="99"/>
      <c r="I66" s="99"/>
      <c r="J66" s="99"/>
      <c r="K66" s="99"/>
      <c r="L66" s="99"/>
      <c r="M66" s="20"/>
      <c r="N66" s="20"/>
      <c r="O66" s="20"/>
      <c r="P66" s="20"/>
    </row>
    <row r="67" ht="15.75" customHeight="1" spans="1:16">
      <c r="A67" s="20"/>
      <c r="B67" s="273"/>
      <c r="C67" s="99"/>
      <c r="D67" s="20"/>
      <c r="E67" s="99"/>
      <c r="F67" s="99"/>
      <c r="G67" s="99"/>
      <c r="H67" s="99"/>
      <c r="I67" s="99"/>
      <c r="J67" s="99"/>
      <c r="K67" s="99"/>
      <c r="L67" s="99"/>
      <c r="M67" s="20"/>
      <c r="N67" s="20"/>
      <c r="O67" s="20"/>
      <c r="P67" s="20"/>
    </row>
    <row r="68" ht="15.75" customHeight="1" spans="1:16">
      <c r="A68" s="20"/>
      <c r="B68" s="273"/>
      <c r="C68" s="99"/>
      <c r="D68" s="20"/>
      <c r="E68" s="99"/>
      <c r="F68" s="99"/>
      <c r="G68" s="99"/>
      <c r="H68" s="99"/>
      <c r="I68" s="99"/>
      <c r="J68" s="99"/>
      <c r="K68" s="99"/>
      <c r="L68" s="99"/>
      <c r="M68" s="20"/>
      <c r="N68" s="20"/>
      <c r="O68" s="20"/>
      <c r="P68" s="20"/>
    </row>
    <row r="69" ht="15.75" customHeight="1" spans="1:16">
      <c r="A69" s="20"/>
      <c r="B69" s="273"/>
      <c r="C69" s="99"/>
      <c r="D69" s="20"/>
      <c r="E69" s="99"/>
      <c r="F69" s="99"/>
      <c r="G69" s="99"/>
      <c r="H69" s="99"/>
      <c r="I69" s="99"/>
      <c r="J69" s="99"/>
      <c r="K69" s="99"/>
      <c r="L69" s="99"/>
      <c r="M69" s="20"/>
      <c r="N69" s="20"/>
      <c r="O69" s="20"/>
      <c r="P69" s="20"/>
    </row>
    <row r="70" ht="15.75" customHeight="1" spans="1:16">
      <c r="A70" s="20"/>
      <c r="B70" s="273"/>
      <c r="C70" s="99"/>
      <c r="D70" s="20"/>
      <c r="E70" s="99"/>
      <c r="F70" s="99"/>
      <c r="G70" s="99"/>
      <c r="H70" s="99"/>
      <c r="I70" s="99"/>
      <c r="J70" s="99"/>
      <c r="K70" s="99"/>
      <c r="L70" s="99"/>
      <c r="M70" s="20"/>
      <c r="N70" s="20"/>
      <c r="O70" s="20"/>
      <c r="P70" s="20"/>
    </row>
    <row r="71" ht="15.75" customHeight="1" spans="1:16">
      <c r="A71" s="20"/>
      <c r="B71" s="273"/>
      <c r="C71" s="99"/>
      <c r="D71" s="20"/>
      <c r="E71" s="99"/>
      <c r="F71" s="99"/>
      <c r="G71" s="99"/>
      <c r="H71" s="99"/>
      <c r="I71" s="99"/>
      <c r="J71" s="99"/>
      <c r="K71" s="99"/>
      <c r="L71" s="99"/>
      <c r="M71" s="20"/>
      <c r="N71" s="20"/>
      <c r="O71" s="20"/>
      <c r="P71" s="20"/>
    </row>
    <row r="72" ht="15.75" customHeight="1" spans="1:16">
      <c r="A72" s="20"/>
      <c r="B72" s="273"/>
      <c r="C72" s="99"/>
      <c r="D72" s="20"/>
      <c r="E72" s="99"/>
      <c r="F72" s="99"/>
      <c r="G72" s="99"/>
      <c r="H72" s="99"/>
      <c r="I72" s="99"/>
      <c r="J72" s="99"/>
      <c r="K72" s="99"/>
      <c r="L72" s="99"/>
      <c r="M72" s="20"/>
      <c r="N72" s="20"/>
      <c r="O72" s="20"/>
      <c r="P72" s="20"/>
    </row>
    <row r="73" ht="15.75" customHeight="1" spans="1:16">
      <c r="A73" s="20"/>
      <c r="B73" s="273"/>
      <c r="C73" s="99"/>
      <c r="D73" s="20"/>
      <c r="E73" s="99"/>
      <c r="F73" s="99"/>
      <c r="G73" s="99"/>
      <c r="H73" s="99"/>
      <c r="I73" s="99"/>
      <c r="J73" s="99"/>
      <c r="K73" s="99"/>
      <c r="L73" s="99"/>
      <c r="M73" s="20"/>
      <c r="N73" s="20"/>
      <c r="O73" s="20"/>
      <c r="P73" s="20"/>
    </row>
    <row r="74" ht="15.75" customHeight="1" spans="1:16">
      <c r="A74" s="20"/>
      <c r="B74" s="273"/>
      <c r="C74" s="99"/>
      <c r="D74" s="20"/>
      <c r="E74" s="99"/>
      <c r="F74" s="99"/>
      <c r="G74" s="99"/>
      <c r="H74" s="99"/>
      <c r="I74" s="99"/>
      <c r="J74" s="99"/>
      <c r="K74" s="99"/>
      <c r="L74" s="99"/>
      <c r="M74" s="20"/>
      <c r="N74" s="20"/>
      <c r="O74" s="20"/>
      <c r="P74" s="20"/>
    </row>
    <row r="75" ht="15.75" customHeight="1" spans="1:16">
      <c r="A75" s="20"/>
      <c r="B75" s="273"/>
      <c r="C75" s="99"/>
      <c r="D75" s="20"/>
      <c r="E75" s="99"/>
      <c r="F75" s="99"/>
      <c r="G75" s="99"/>
      <c r="H75" s="99"/>
      <c r="I75" s="99"/>
      <c r="J75" s="99"/>
      <c r="K75" s="99"/>
      <c r="L75" s="99"/>
      <c r="M75" s="20"/>
      <c r="N75" s="20"/>
      <c r="O75" s="20"/>
      <c r="P75" s="20"/>
    </row>
    <row r="76" ht="15.75" customHeight="1" spans="1:16">
      <c r="A76" s="20"/>
      <c r="B76" s="273"/>
      <c r="C76" s="99"/>
      <c r="D76" s="20"/>
      <c r="E76" s="99"/>
      <c r="F76" s="99"/>
      <c r="G76" s="99"/>
      <c r="H76" s="99"/>
      <c r="I76" s="99"/>
      <c r="J76" s="99"/>
      <c r="K76" s="99"/>
      <c r="L76" s="99"/>
      <c r="M76" s="20"/>
      <c r="N76" s="20"/>
      <c r="O76" s="20"/>
      <c r="P76" s="20"/>
    </row>
    <row r="77" ht="15.75" customHeight="1" spans="1:16">
      <c r="A77" s="20"/>
      <c r="B77" s="273"/>
      <c r="C77" s="99"/>
      <c r="D77" s="20"/>
      <c r="E77" s="99"/>
      <c r="F77" s="99"/>
      <c r="G77" s="99"/>
      <c r="H77" s="99"/>
      <c r="I77" s="99"/>
      <c r="J77" s="99"/>
      <c r="K77" s="99"/>
      <c r="L77" s="99"/>
      <c r="M77" s="20"/>
      <c r="N77" s="20"/>
      <c r="O77" s="20"/>
      <c r="P77" s="20"/>
    </row>
    <row r="78" ht="15.75" customHeight="1" spans="1:16">
      <c r="A78" s="20"/>
      <c r="B78" s="273"/>
      <c r="C78" s="99"/>
      <c r="D78" s="20"/>
      <c r="E78" s="99"/>
      <c r="F78" s="99"/>
      <c r="G78" s="99"/>
      <c r="H78" s="99"/>
      <c r="I78" s="99"/>
      <c r="J78" s="99"/>
      <c r="K78" s="99"/>
      <c r="L78" s="99"/>
      <c r="M78" s="20"/>
      <c r="N78" s="20"/>
      <c r="O78" s="20"/>
      <c r="P78" s="20"/>
    </row>
    <row r="79" ht="15.75" customHeight="1" spans="1:16">
      <c r="A79" s="20"/>
      <c r="B79" s="273"/>
      <c r="C79" s="99"/>
      <c r="D79" s="20"/>
      <c r="E79" s="99"/>
      <c r="F79" s="99"/>
      <c r="G79" s="99"/>
      <c r="H79" s="99"/>
      <c r="I79" s="99"/>
      <c r="J79" s="99"/>
      <c r="K79" s="99"/>
      <c r="L79" s="99"/>
      <c r="M79" s="20"/>
      <c r="N79" s="20"/>
      <c r="O79" s="20"/>
      <c r="P79" s="20"/>
    </row>
    <row r="80" ht="15.75" customHeight="1" spans="1:16">
      <c r="A80" s="20"/>
      <c r="B80" s="273"/>
      <c r="C80" s="99"/>
      <c r="D80" s="20"/>
      <c r="E80" s="99"/>
      <c r="F80" s="99"/>
      <c r="G80" s="99"/>
      <c r="H80" s="99"/>
      <c r="I80" s="99"/>
      <c r="J80" s="99"/>
      <c r="K80" s="99"/>
      <c r="L80" s="99"/>
      <c r="M80" s="20"/>
      <c r="N80" s="20"/>
      <c r="O80" s="20"/>
      <c r="P80" s="20"/>
    </row>
    <row r="81" ht="15.75" customHeight="1" spans="1:16">
      <c r="A81" s="20"/>
      <c r="B81" s="273"/>
      <c r="C81" s="99"/>
      <c r="D81" s="20"/>
      <c r="E81" s="99"/>
      <c r="F81" s="99"/>
      <c r="G81" s="99"/>
      <c r="H81" s="99"/>
      <c r="I81" s="99"/>
      <c r="J81" s="99"/>
      <c r="K81" s="99"/>
      <c r="L81" s="99"/>
      <c r="M81" s="20"/>
      <c r="N81" s="20"/>
      <c r="O81" s="20"/>
      <c r="P81" s="20"/>
    </row>
    <row r="82" ht="15.75" customHeight="1" spans="1:16">
      <c r="A82" s="20"/>
      <c r="B82" s="273"/>
      <c r="C82" s="99"/>
      <c r="D82" s="20"/>
      <c r="E82" s="99"/>
      <c r="F82" s="99"/>
      <c r="G82" s="99"/>
      <c r="H82" s="99"/>
      <c r="I82" s="99"/>
      <c r="J82" s="99"/>
      <c r="K82" s="99"/>
      <c r="L82" s="99"/>
      <c r="M82" s="20"/>
      <c r="N82" s="20"/>
      <c r="O82" s="20"/>
      <c r="P82" s="20"/>
    </row>
    <row r="83" ht="15.75" customHeight="1" spans="1:16">
      <c r="A83" s="20"/>
      <c r="B83" s="273"/>
      <c r="C83" s="99"/>
      <c r="D83" s="20"/>
      <c r="E83" s="99"/>
      <c r="F83" s="99"/>
      <c r="G83" s="99"/>
      <c r="H83" s="99"/>
      <c r="I83" s="99"/>
      <c r="J83" s="99"/>
      <c r="K83" s="99"/>
      <c r="L83" s="99"/>
      <c r="M83" s="20"/>
      <c r="N83" s="20"/>
      <c r="O83" s="20"/>
      <c r="P83" s="20"/>
    </row>
    <row r="84" ht="15.75" customHeight="1" spans="1:16">
      <c r="A84" s="20"/>
      <c r="B84" s="273"/>
      <c r="C84" s="99"/>
      <c r="D84" s="20"/>
      <c r="E84" s="99"/>
      <c r="F84" s="99"/>
      <c r="G84" s="99"/>
      <c r="H84" s="99"/>
      <c r="I84" s="99"/>
      <c r="J84" s="99"/>
      <c r="K84" s="99"/>
      <c r="L84" s="99"/>
      <c r="M84" s="20"/>
      <c r="N84" s="20"/>
      <c r="O84" s="20"/>
      <c r="P84" s="20"/>
    </row>
    <row r="85" ht="15.75" customHeight="1" spans="1:16">
      <c r="A85" s="20"/>
      <c r="B85" s="273"/>
      <c r="C85" s="99"/>
      <c r="D85" s="20"/>
      <c r="E85" s="99"/>
      <c r="F85" s="99"/>
      <c r="G85" s="99"/>
      <c r="H85" s="99"/>
      <c r="I85" s="99"/>
      <c r="J85" s="99"/>
      <c r="K85" s="99"/>
      <c r="L85" s="99"/>
      <c r="M85" s="20"/>
      <c r="N85" s="20"/>
      <c r="O85" s="20"/>
      <c r="P85" s="20"/>
    </row>
    <row r="86" ht="15.75" customHeight="1" spans="1:16">
      <c r="A86" s="20"/>
      <c r="B86" s="273"/>
      <c r="C86" s="99"/>
      <c r="D86" s="20"/>
      <c r="E86" s="99"/>
      <c r="F86" s="99"/>
      <c r="G86" s="99"/>
      <c r="H86" s="99"/>
      <c r="I86" s="99"/>
      <c r="J86" s="99"/>
      <c r="K86" s="99"/>
      <c r="L86" s="99"/>
      <c r="M86" s="20"/>
      <c r="N86" s="20"/>
      <c r="O86" s="20"/>
      <c r="P86" s="20"/>
    </row>
    <row r="87" ht="15.75" customHeight="1" spans="1:16">
      <c r="A87" s="20"/>
      <c r="B87" s="273"/>
      <c r="C87" s="99"/>
      <c r="D87" s="20"/>
      <c r="E87" s="99"/>
      <c r="F87" s="99"/>
      <c r="G87" s="99"/>
      <c r="H87" s="99"/>
      <c r="I87" s="99"/>
      <c r="J87" s="99"/>
      <c r="K87" s="99"/>
      <c r="L87" s="99"/>
      <c r="M87" s="20"/>
      <c r="N87" s="20"/>
      <c r="O87" s="20"/>
      <c r="P87" s="20"/>
    </row>
    <row r="88" ht="15.75" customHeight="1" spans="1:16">
      <c r="A88" s="20"/>
      <c r="B88" s="273"/>
      <c r="C88" s="99"/>
      <c r="D88" s="20"/>
      <c r="E88" s="99"/>
      <c r="F88" s="99"/>
      <c r="G88" s="99"/>
      <c r="H88" s="99"/>
      <c r="I88" s="99"/>
      <c r="J88" s="99"/>
      <c r="K88" s="99"/>
      <c r="L88" s="99"/>
      <c r="M88" s="20"/>
      <c r="N88" s="20"/>
      <c r="O88" s="20"/>
      <c r="P88" s="20"/>
    </row>
    <row r="89" ht="15.75" customHeight="1" spans="1:16">
      <c r="A89" s="20"/>
      <c r="B89" s="273"/>
      <c r="C89" s="99"/>
      <c r="D89" s="20"/>
      <c r="E89" s="99"/>
      <c r="F89" s="99"/>
      <c r="G89" s="99"/>
      <c r="H89" s="99"/>
      <c r="I89" s="99"/>
      <c r="J89" s="99"/>
      <c r="K89" s="99"/>
      <c r="L89" s="99"/>
      <c r="M89" s="20"/>
      <c r="N89" s="20"/>
      <c r="O89" s="20"/>
      <c r="P89" s="20"/>
    </row>
    <row r="90" ht="15.75" customHeight="1" spans="1:16">
      <c r="A90" s="20"/>
      <c r="B90" s="273"/>
      <c r="C90" s="99"/>
      <c r="D90" s="20"/>
      <c r="E90" s="99"/>
      <c r="F90" s="99"/>
      <c r="G90" s="99"/>
      <c r="H90" s="99"/>
      <c r="I90" s="99"/>
      <c r="J90" s="99"/>
      <c r="K90" s="99"/>
      <c r="L90" s="99"/>
      <c r="M90" s="20"/>
      <c r="N90" s="20"/>
      <c r="O90" s="20"/>
      <c r="P90" s="20"/>
    </row>
    <row r="91" ht="15.75" customHeight="1" spans="1:16">
      <c r="A91" s="20"/>
      <c r="B91" s="273"/>
      <c r="C91" s="99"/>
      <c r="D91" s="20"/>
      <c r="E91" s="99"/>
      <c r="F91" s="99"/>
      <c r="G91" s="99"/>
      <c r="H91" s="99"/>
      <c r="I91" s="99"/>
      <c r="J91" s="99"/>
      <c r="K91" s="99"/>
      <c r="L91" s="99"/>
      <c r="M91" s="20"/>
      <c r="N91" s="20"/>
      <c r="O91" s="20"/>
      <c r="P91" s="20"/>
    </row>
    <row r="92" ht="15.75" customHeight="1" spans="1:16">
      <c r="A92" s="20"/>
      <c r="B92" s="273"/>
      <c r="C92" s="99"/>
      <c r="D92" s="20"/>
      <c r="E92" s="99"/>
      <c r="F92" s="99"/>
      <c r="G92" s="99"/>
      <c r="H92" s="99"/>
      <c r="I92" s="99"/>
      <c r="J92" s="99"/>
      <c r="K92" s="99"/>
      <c r="L92" s="99"/>
      <c r="M92" s="20"/>
      <c r="N92" s="20"/>
      <c r="O92" s="20"/>
      <c r="P92" s="20"/>
    </row>
    <row r="93" ht="15.75" customHeight="1" spans="1:16">
      <c r="A93" s="20"/>
      <c r="B93" s="273"/>
      <c r="C93" s="99"/>
      <c r="D93" s="20"/>
      <c r="E93" s="99"/>
      <c r="F93" s="99"/>
      <c r="G93" s="99"/>
      <c r="H93" s="99"/>
      <c r="I93" s="99"/>
      <c r="J93" s="99"/>
      <c r="K93" s="99"/>
      <c r="L93" s="99"/>
      <c r="M93" s="20"/>
      <c r="N93" s="20"/>
      <c r="O93" s="20"/>
      <c r="P93" s="20"/>
    </row>
    <row r="94" ht="15.75" customHeight="1" spans="1:16">
      <c r="A94" s="20"/>
      <c r="B94" s="273"/>
      <c r="C94" s="99"/>
      <c r="D94" s="20"/>
      <c r="E94" s="99"/>
      <c r="F94" s="99"/>
      <c r="G94" s="99"/>
      <c r="H94" s="99"/>
      <c r="I94" s="99"/>
      <c r="J94" s="99"/>
      <c r="K94" s="99"/>
      <c r="L94" s="99"/>
      <c r="M94" s="20"/>
      <c r="N94" s="20"/>
      <c r="O94" s="20"/>
      <c r="P94" s="20"/>
    </row>
    <row r="95" ht="15.75" customHeight="1" spans="1:16">
      <c r="A95" s="20"/>
      <c r="B95" s="273"/>
      <c r="C95" s="99"/>
      <c r="D95" s="20"/>
      <c r="E95" s="99"/>
      <c r="F95" s="99"/>
      <c r="G95" s="99"/>
      <c r="H95" s="99"/>
      <c r="I95" s="99"/>
      <c r="J95" s="99"/>
      <c r="K95" s="99"/>
      <c r="L95" s="99"/>
      <c r="M95" s="20"/>
      <c r="N95" s="20"/>
      <c r="O95" s="20"/>
      <c r="P95" s="20"/>
    </row>
    <row r="96" ht="15.75" customHeight="1" spans="1:16">
      <c r="A96" s="20"/>
      <c r="B96" s="273"/>
      <c r="C96" s="99"/>
      <c r="D96" s="20"/>
      <c r="E96" s="99"/>
      <c r="F96" s="99"/>
      <c r="G96" s="99"/>
      <c r="H96" s="99"/>
      <c r="I96" s="99"/>
      <c r="J96" s="99"/>
      <c r="K96" s="99"/>
      <c r="L96" s="99"/>
      <c r="M96" s="20"/>
      <c r="N96" s="20"/>
      <c r="O96" s="20"/>
      <c r="P96" s="20"/>
    </row>
    <row r="97" ht="15.75" customHeight="1" spans="1:16">
      <c r="A97" s="20"/>
      <c r="B97" s="273"/>
      <c r="C97" s="99"/>
      <c r="D97" s="20"/>
      <c r="E97" s="99"/>
      <c r="F97" s="99"/>
      <c r="G97" s="99"/>
      <c r="H97" s="99"/>
      <c r="I97" s="99"/>
      <c r="J97" s="99"/>
      <c r="K97" s="99"/>
      <c r="L97" s="99"/>
      <c r="M97" s="20"/>
      <c r="N97" s="20"/>
      <c r="O97" s="20"/>
      <c r="P97" s="20"/>
    </row>
    <row r="98" ht="15.75" customHeight="1" spans="1:16">
      <c r="A98" s="20"/>
      <c r="B98" s="273"/>
      <c r="C98" s="99"/>
      <c r="D98" s="20"/>
      <c r="E98" s="99"/>
      <c r="F98" s="99"/>
      <c r="G98" s="99"/>
      <c r="H98" s="99"/>
      <c r="I98" s="99"/>
      <c r="J98" s="99"/>
      <c r="K98" s="99"/>
      <c r="L98" s="99"/>
      <c r="M98" s="20"/>
      <c r="N98" s="20"/>
      <c r="O98" s="20"/>
      <c r="P98" s="20"/>
    </row>
    <row r="99" ht="15.75" customHeight="1" spans="1:16">
      <c r="A99" s="20"/>
      <c r="B99" s="273"/>
      <c r="C99" s="99"/>
      <c r="D99" s="20"/>
      <c r="E99" s="99"/>
      <c r="F99" s="99"/>
      <c r="G99" s="99"/>
      <c r="H99" s="99"/>
      <c r="I99" s="99"/>
      <c r="J99" s="99"/>
      <c r="K99" s="99"/>
      <c r="L99" s="99"/>
      <c r="M99" s="20"/>
      <c r="N99" s="20"/>
      <c r="O99" s="20"/>
      <c r="P99" s="20"/>
    </row>
    <row r="100" ht="15.75" customHeight="1" spans="1:16">
      <c r="A100" s="20"/>
      <c r="B100" s="273"/>
      <c r="C100" s="99"/>
      <c r="D100" s="20"/>
      <c r="E100" s="99"/>
      <c r="F100" s="99"/>
      <c r="G100" s="99"/>
      <c r="H100" s="99"/>
      <c r="I100" s="99"/>
      <c r="J100" s="99"/>
      <c r="K100" s="99"/>
      <c r="L100" s="99"/>
      <c r="M100" s="20"/>
      <c r="N100" s="20"/>
      <c r="O100" s="20"/>
      <c r="P100" s="20"/>
    </row>
    <row r="101" ht="15.75" customHeight="1" spans="1:16">
      <c r="A101" s="20"/>
      <c r="B101" s="273"/>
      <c r="C101" s="99"/>
      <c r="D101" s="20"/>
      <c r="E101" s="99"/>
      <c r="F101" s="99"/>
      <c r="G101" s="99"/>
      <c r="H101" s="99"/>
      <c r="I101" s="99"/>
      <c r="J101" s="99"/>
      <c r="K101" s="99"/>
      <c r="L101" s="99"/>
      <c r="M101" s="20"/>
      <c r="N101" s="20"/>
      <c r="O101" s="20"/>
      <c r="P101" s="20"/>
    </row>
    <row r="102" ht="15.75" customHeight="1" spans="1:16">
      <c r="A102" s="20"/>
      <c r="B102" s="273"/>
      <c r="C102" s="99"/>
      <c r="D102" s="20"/>
      <c r="E102" s="99"/>
      <c r="F102" s="99"/>
      <c r="G102" s="99"/>
      <c r="H102" s="99"/>
      <c r="I102" s="99"/>
      <c r="J102" s="99"/>
      <c r="K102" s="99"/>
      <c r="L102" s="99"/>
      <c r="M102" s="20"/>
      <c r="N102" s="20"/>
      <c r="O102" s="20"/>
      <c r="P102" s="20"/>
    </row>
    <row r="103" ht="15.75" customHeight="1" spans="1:16">
      <c r="A103" s="20"/>
      <c r="B103" s="273"/>
      <c r="C103" s="99"/>
      <c r="D103" s="20"/>
      <c r="E103" s="99"/>
      <c r="F103" s="99"/>
      <c r="G103" s="99"/>
      <c r="H103" s="99"/>
      <c r="I103" s="99"/>
      <c r="J103" s="99"/>
      <c r="K103" s="99"/>
      <c r="L103" s="99"/>
      <c r="M103" s="20"/>
      <c r="N103" s="20"/>
      <c r="O103" s="20"/>
      <c r="P103" s="20"/>
    </row>
    <row r="104" ht="15.75" customHeight="1" spans="1:16">
      <c r="A104" s="20"/>
      <c r="B104" s="273"/>
      <c r="C104" s="99"/>
      <c r="D104" s="20"/>
      <c r="E104" s="99"/>
      <c r="F104" s="99"/>
      <c r="G104" s="99"/>
      <c r="H104" s="99"/>
      <c r="I104" s="99"/>
      <c r="J104" s="99"/>
      <c r="K104" s="99"/>
      <c r="L104" s="99"/>
      <c r="M104" s="20"/>
      <c r="N104" s="20"/>
      <c r="O104" s="20"/>
      <c r="P104" s="20"/>
    </row>
    <row r="105" ht="15.75" customHeight="1" spans="1:16">
      <c r="A105" s="20"/>
      <c r="B105" s="273"/>
      <c r="C105" s="99"/>
      <c r="D105" s="20"/>
      <c r="E105" s="99"/>
      <c r="F105" s="99"/>
      <c r="G105" s="99"/>
      <c r="H105" s="99"/>
      <c r="I105" s="99"/>
      <c r="J105" s="99"/>
      <c r="K105" s="99"/>
      <c r="L105" s="99"/>
      <c r="M105" s="20"/>
      <c r="N105" s="20"/>
      <c r="O105" s="20"/>
      <c r="P105" s="20"/>
    </row>
    <row r="106" ht="15.75" customHeight="1" spans="1:16">
      <c r="A106" s="20"/>
      <c r="B106" s="273"/>
      <c r="C106" s="99"/>
      <c r="D106" s="20"/>
      <c r="E106" s="99"/>
      <c r="F106" s="99"/>
      <c r="G106" s="99"/>
      <c r="H106" s="99"/>
      <c r="I106" s="99"/>
      <c r="J106" s="99"/>
      <c r="K106" s="99"/>
      <c r="L106" s="99"/>
      <c r="M106" s="20"/>
      <c r="N106" s="20"/>
      <c r="O106" s="20"/>
      <c r="P106" s="20"/>
    </row>
    <row r="107" ht="15.75" customHeight="1" spans="1:16">
      <c r="A107" s="20"/>
      <c r="B107" s="273"/>
      <c r="C107" s="99"/>
      <c r="D107" s="20"/>
      <c r="E107" s="99"/>
      <c r="F107" s="99"/>
      <c r="G107" s="99"/>
      <c r="H107" s="99"/>
      <c r="I107" s="99"/>
      <c r="J107" s="99"/>
      <c r="K107" s="99"/>
      <c r="L107" s="99"/>
      <c r="M107" s="20"/>
      <c r="N107" s="20"/>
      <c r="O107" s="20"/>
      <c r="P107" s="20"/>
    </row>
    <row r="108" ht="15.75" customHeight="1" spans="1:16">
      <c r="A108" s="20"/>
      <c r="B108" s="273"/>
      <c r="C108" s="99"/>
      <c r="D108" s="20"/>
      <c r="E108" s="99"/>
      <c r="F108" s="99"/>
      <c r="G108" s="99"/>
      <c r="H108" s="99"/>
      <c r="I108" s="99"/>
      <c r="J108" s="99"/>
      <c r="K108" s="99"/>
      <c r="L108" s="99"/>
      <c r="M108" s="20"/>
      <c r="N108" s="20"/>
      <c r="O108" s="20"/>
      <c r="P108" s="20"/>
    </row>
    <row r="109" ht="15.75" customHeight="1" spans="1:16">
      <c r="A109" s="20"/>
      <c r="B109" s="273"/>
      <c r="C109" s="99"/>
      <c r="D109" s="20"/>
      <c r="E109" s="99"/>
      <c r="F109" s="99"/>
      <c r="G109" s="99"/>
      <c r="H109" s="99"/>
      <c r="I109" s="99"/>
      <c r="J109" s="99"/>
      <c r="K109" s="99"/>
      <c r="L109" s="99"/>
      <c r="M109" s="20"/>
      <c r="N109" s="20"/>
      <c r="O109" s="20"/>
      <c r="P109" s="20"/>
    </row>
    <row r="110" ht="15.75" customHeight="1" spans="1:16">
      <c r="A110" s="20"/>
      <c r="B110" s="273"/>
      <c r="C110" s="99"/>
      <c r="D110" s="20"/>
      <c r="E110" s="99"/>
      <c r="F110" s="99"/>
      <c r="G110" s="99"/>
      <c r="H110" s="99"/>
      <c r="I110" s="99"/>
      <c r="J110" s="99"/>
      <c r="K110" s="99"/>
      <c r="L110" s="99"/>
      <c r="M110" s="20"/>
      <c r="N110" s="20"/>
      <c r="O110" s="20"/>
      <c r="P110" s="20"/>
    </row>
    <row r="111" ht="15.75" customHeight="1" spans="1:16">
      <c r="A111" s="20"/>
      <c r="B111" s="273"/>
      <c r="C111" s="99"/>
      <c r="D111" s="20"/>
      <c r="E111" s="99"/>
      <c r="F111" s="99"/>
      <c r="G111" s="99"/>
      <c r="H111" s="99"/>
      <c r="I111" s="99"/>
      <c r="J111" s="99"/>
      <c r="K111" s="99"/>
      <c r="L111" s="99"/>
      <c r="M111" s="20"/>
      <c r="N111" s="20"/>
      <c r="O111" s="20"/>
      <c r="P111" s="20"/>
    </row>
    <row r="112" ht="15.75" customHeight="1" spans="1:16">
      <c r="A112" s="20"/>
      <c r="B112" s="273"/>
      <c r="C112" s="99"/>
      <c r="D112" s="20"/>
      <c r="E112" s="99"/>
      <c r="F112" s="99"/>
      <c r="G112" s="99"/>
      <c r="H112" s="99"/>
      <c r="I112" s="99"/>
      <c r="J112" s="99"/>
      <c r="K112" s="99"/>
      <c r="L112" s="99"/>
      <c r="M112" s="20"/>
      <c r="N112" s="20"/>
      <c r="O112" s="20"/>
      <c r="P112" s="20"/>
    </row>
    <row r="113" ht="15.75" customHeight="1" spans="1:16">
      <c r="A113" s="20"/>
      <c r="B113" s="273"/>
      <c r="C113" s="99"/>
      <c r="D113" s="20"/>
      <c r="E113" s="99"/>
      <c r="F113" s="99"/>
      <c r="G113" s="99"/>
      <c r="H113" s="99"/>
      <c r="I113" s="99"/>
      <c r="J113" s="99"/>
      <c r="K113" s="99"/>
      <c r="L113" s="99"/>
      <c r="M113" s="20"/>
      <c r="N113" s="20"/>
      <c r="O113" s="20"/>
      <c r="P113" s="20"/>
    </row>
    <row r="114" ht="15.75" customHeight="1" spans="1:16">
      <c r="A114" s="20"/>
      <c r="B114" s="273"/>
      <c r="C114" s="99"/>
      <c r="D114" s="20"/>
      <c r="E114" s="99"/>
      <c r="F114" s="99"/>
      <c r="G114" s="99"/>
      <c r="H114" s="99"/>
      <c r="I114" s="99"/>
      <c r="J114" s="99"/>
      <c r="K114" s="99"/>
      <c r="L114" s="99"/>
      <c r="M114" s="20"/>
      <c r="N114" s="20"/>
      <c r="O114" s="20"/>
      <c r="P114" s="20"/>
    </row>
    <row r="115" ht="15.75" customHeight="1" spans="1:16">
      <c r="A115" s="20"/>
      <c r="B115" s="273"/>
      <c r="C115" s="99"/>
      <c r="D115" s="20"/>
      <c r="E115" s="99"/>
      <c r="F115" s="99"/>
      <c r="G115" s="99"/>
      <c r="H115" s="99"/>
      <c r="I115" s="99"/>
      <c r="J115" s="99"/>
      <c r="K115" s="99"/>
      <c r="L115" s="99"/>
      <c r="M115" s="20"/>
      <c r="N115" s="20"/>
      <c r="O115" s="20"/>
      <c r="P115" s="20"/>
    </row>
    <row r="116" ht="15.75" customHeight="1" spans="1:16">
      <c r="A116" s="20"/>
      <c r="B116" s="273"/>
      <c r="C116" s="99"/>
      <c r="D116" s="20"/>
      <c r="E116" s="99"/>
      <c r="F116" s="99"/>
      <c r="G116" s="99"/>
      <c r="H116" s="99"/>
      <c r="I116" s="99"/>
      <c r="J116" s="99"/>
      <c r="K116" s="99"/>
      <c r="L116" s="99"/>
      <c r="M116" s="20"/>
      <c r="N116" s="20"/>
      <c r="O116" s="20"/>
      <c r="P116" s="20"/>
    </row>
    <row r="117" ht="15.75" customHeight="1" spans="1:16">
      <c r="A117" s="20"/>
      <c r="B117" s="273"/>
      <c r="C117" s="99"/>
      <c r="D117" s="20"/>
      <c r="E117" s="99"/>
      <c r="F117" s="99"/>
      <c r="G117" s="99"/>
      <c r="H117" s="99"/>
      <c r="I117" s="99"/>
      <c r="J117" s="99"/>
      <c r="K117" s="99"/>
      <c r="L117" s="99"/>
      <c r="M117" s="20"/>
      <c r="N117" s="20"/>
      <c r="O117" s="20"/>
      <c r="P117" s="20"/>
    </row>
    <row r="118" ht="15.75" customHeight="1" spans="1:16">
      <c r="A118" s="20"/>
      <c r="B118" s="273"/>
      <c r="C118" s="99"/>
      <c r="D118" s="20"/>
      <c r="E118" s="99"/>
      <c r="F118" s="99"/>
      <c r="G118" s="99"/>
      <c r="H118" s="99"/>
      <c r="I118" s="99"/>
      <c r="J118" s="99"/>
      <c r="K118" s="99"/>
      <c r="L118" s="99"/>
      <c r="M118" s="20"/>
      <c r="N118" s="20"/>
      <c r="O118" s="20"/>
      <c r="P118" s="20"/>
    </row>
    <row r="119" ht="15.75" customHeight="1" spans="1:16">
      <c r="A119" s="20"/>
      <c r="B119" s="273"/>
      <c r="C119" s="99"/>
      <c r="D119" s="20"/>
      <c r="E119" s="99"/>
      <c r="F119" s="99"/>
      <c r="G119" s="99"/>
      <c r="H119" s="99"/>
      <c r="I119" s="99"/>
      <c r="J119" s="99"/>
      <c r="K119" s="99"/>
      <c r="L119" s="99"/>
      <c r="M119" s="20"/>
      <c r="N119" s="20"/>
      <c r="O119" s="20"/>
      <c r="P119" s="20"/>
    </row>
    <row r="120" ht="15.75" customHeight="1" spans="1:16">
      <c r="A120" s="20"/>
      <c r="B120" s="273"/>
      <c r="C120" s="99"/>
      <c r="D120" s="20"/>
      <c r="E120" s="99"/>
      <c r="F120" s="99"/>
      <c r="G120" s="99"/>
      <c r="H120" s="99"/>
      <c r="I120" s="99"/>
      <c r="J120" s="99"/>
      <c r="K120" s="99"/>
      <c r="L120" s="99"/>
      <c r="M120" s="20"/>
      <c r="N120" s="20"/>
      <c r="O120" s="20"/>
      <c r="P120" s="20"/>
    </row>
    <row r="121" ht="15.75" customHeight="1" spans="1:16">
      <c r="A121" s="20"/>
      <c r="B121" s="273"/>
      <c r="C121" s="99"/>
      <c r="D121" s="20"/>
      <c r="E121" s="99"/>
      <c r="F121" s="99"/>
      <c r="G121" s="99"/>
      <c r="H121" s="99"/>
      <c r="I121" s="99"/>
      <c r="J121" s="99"/>
      <c r="K121" s="99"/>
      <c r="L121" s="99"/>
      <c r="M121" s="20"/>
      <c r="N121" s="20"/>
      <c r="O121" s="20"/>
      <c r="P121" s="20"/>
    </row>
    <row r="122" ht="15.75" customHeight="1" spans="1:16">
      <c r="A122" s="20"/>
      <c r="B122" s="273"/>
      <c r="C122" s="99"/>
      <c r="D122" s="20"/>
      <c r="E122" s="99"/>
      <c r="F122" s="99"/>
      <c r="G122" s="99"/>
      <c r="H122" s="99"/>
      <c r="I122" s="99"/>
      <c r="J122" s="99"/>
      <c r="K122" s="99"/>
      <c r="L122" s="99"/>
      <c r="M122" s="20"/>
      <c r="N122" s="20"/>
      <c r="O122" s="20"/>
      <c r="P122" s="20"/>
    </row>
    <row r="123" ht="15.75" customHeight="1" spans="1:16">
      <c r="A123" s="20"/>
      <c r="B123" s="273"/>
      <c r="C123" s="99"/>
      <c r="D123" s="20"/>
      <c r="E123" s="99"/>
      <c r="F123" s="99"/>
      <c r="G123" s="99"/>
      <c r="H123" s="99"/>
      <c r="I123" s="99"/>
      <c r="J123" s="99"/>
      <c r="K123" s="99"/>
      <c r="L123" s="99"/>
      <c r="M123" s="20"/>
      <c r="N123" s="20"/>
      <c r="O123" s="20"/>
      <c r="P123" s="20"/>
    </row>
    <row r="124" ht="15.75" customHeight="1" spans="1:16">
      <c r="A124" s="20"/>
      <c r="B124" s="273"/>
      <c r="C124" s="99"/>
      <c r="D124" s="20"/>
      <c r="E124" s="99"/>
      <c r="F124" s="99"/>
      <c r="G124" s="99"/>
      <c r="H124" s="99"/>
      <c r="I124" s="99"/>
      <c r="J124" s="99"/>
      <c r="K124" s="99"/>
      <c r="L124" s="99"/>
      <c r="M124" s="20"/>
      <c r="N124" s="20"/>
      <c r="O124" s="20"/>
      <c r="P124" s="20"/>
    </row>
    <row r="125" ht="15.75" customHeight="1" spans="1:16">
      <c r="A125" s="20"/>
      <c r="B125" s="273"/>
      <c r="C125" s="99"/>
      <c r="D125" s="20"/>
      <c r="E125" s="99"/>
      <c r="F125" s="99"/>
      <c r="G125" s="99"/>
      <c r="H125" s="99"/>
      <c r="I125" s="99"/>
      <c r="J125" s="99"/>
      <c r="K125" s="99"/>
      <c r="L125" s="99"/>
      <c r="M125" s="20"/>
      <c r="N125" s="20"/>
      <c r="O125" s="20"/>
      <c r="P125" s="20"/>
    </row>
    <row r="126" ht="15.75" customHeight="1" spans="1:16">
      <c r="A126" s="20"/>
      <c r="B126" s="273"/>
      <c r="C126" s="99"/>
      <c r="D126" s="20"/>
      <c r="E126" s="99"/>
      <c r="F126" s="99"/>
      <c r="G126" s="99"/>
      <c r="H126" s="99"/>
      <c r="I126" s="99"/>
      <c r="J126" s="99"/>
      <c r="K126" s="99"/>
      <c r="L126" s="99"/>
      <c r="M126" s="20"/>
      <c r="N126" s="20"/>
      <c r="O126" s="20"/>
      <c r="P126" s="20"/>
    </row>
    <row r="127" ht="15.75" customHeight="1" spans="1:16">
      <c r="A127" s="20"/>
      <c r="B127" s="273"/>
      <c r="C127" s="99"/>
      <c r="D127" s="20"/>
      <c r="E127" s="99"/>
      <c r="F127" s="99"/>
      <c r="G127" s="99"/>
      <c r="H127" s="99"/>
      <c r="I127" s="99"/>
      <c r="J127" s="99"/>
      <c r="K127" s="99"/>
      <c r="L127" s="99"/>
      <c r="M127" s="20"/>
      <c r="N127" s="20"/>
      <c r="O127" s="20"/>
      <c r="P127" s="20"/>
    </row>
    <row r="128" ht="15.75" customHeight="1" spans="1:16">
      <c r="A128" s="20"/>
      <c r="B128" s="273"/>
      <c r="C128" s="99"/>
      <c r="D128" s="20"/>
      <c r="E128" s="99"/>
      <c r="F128" s="99"/>
      <c r="G128" s="99"/>
      <c r="H128" s="99"/>
      <c r="I128" s="99"/>
      <c r="J128" s="99"/>
      <c r="K128" s="99"/>
      <c r="L128" s="99"/>
      <c r="M128" s="20"/>
      <c r="N128" s="20"/>
      <c r="O128" s="20"/>
      <c r="P128" s="20"/>
    </row>
    <row r="129" ht="15.75" customHeight="1" spans="1:16">
      <c r="A129" s="20"/>
      <c r="B129" s="273"/>
      <c r="C129" s="99"/>
      <c r="D129" s="20"/>
      <c r="E129" s="99"/>
      <c r="F129" s="99"/>
      <c r="G129" s="99"/>
      <c r="H129" s="99"/>
      <c r="I129" s="99"/>
      <c r="J129" s="99"/>
      <c r="K129" s="99"/>
      <c r="L129" s="99"/>
      <c r="M129" s="20"/>
      <c r="N129" s="20"/>
      <c r="O129" s="20"/>
      <c r="P129" s="20"/>
    </row>
    <row r="130" ht="15.75" customHeight="1" spans="1:16">
      <c r="A130" s="20"/>
      <c r="B130" s="273"/>
      <c r="C130" s="99"/>
      <c r="D130" s="20"/>
      <c r="E130" s="99"/>
      <c r="F130" s="99"/>
      <c r="G130" s="99"/>
      <c r="H130" s="99"/>
      <c r="I130" s="99"/>
      <c r="J130" s="99"/>
      <c r="K130" s="99"/>
      <c r="L130" s="99"/>
      <c r="M130" s="20"/>
      <c r="N130" s="20"/>
      <c r="O130" s="20"/>
      <c r="P130" s="20"/>
    </row>
    <row r="131" ht="15.75" customHeight="1" spans="1:16">
      <c r="A131" s="20"/>
      <c r="B131" s="273"/>
      <c r="C131" s="99"/>
      <c r="D131" s="20"/>
      <c r="E131" s="99"/>
      <c r="F131" s="99"/>
      <c r="G131" s="99"/>
      <c r="H131" s="99"/>
      <c r="I131" s="99"/>
      <c r="J131" s="99"/>
      <c r="K131" s="99"/>
      <c r="L131" s="99"/>
      <c r="M131" s="20"/>
      <c r="N131" s="20"/>
      <c r="O131" s="20"/>
      <c r="P131" s="20"/>
    </row>
    <row r="132" ht="15.75" customHeight="1" spans="1:16">
      <c r="A132" s="20"/>
      <c r="B132" s="273"/>
      <c r="C132" s="99"/>
      <c r="D132" s="20"/>
      <c r="E132" s="99"/>
      <c r="F132" s="99"/>
      <c r="G132" s="99"/>
      <c r="H132" s="99"/>
      <c r="I132" s="99"/>
      <c r="J132" s="99"/>
      <c r="K132" s="99"/>
      <c r="L132" s="99"/>
      <c r="M132" s="20"/>
      <c r="N132" s="20"/>
      <c r="O132" s="20"/>
      <c r="P132" s="20"/>
    </row>
    <row r="133" ht="15.75" customHeight="1" spans="1:16">
      <c r="A133" s="20"/>
      <c r="B133" s="273"/>
      <c r="C133" s="99"/>
      <c r="D133" s="20"/>
      <c r="E133" s="99"/>
      <c r="F133" s="99"/>
      <c r="G133" s="99"/>
      <c r="H133" s="99"/>
      <c r="I133" s="99"/>
      <c r="J133" s="99"/>
      <c r="K133" s="99"/>
      <c r="L133" s="99"/>
      <c r="M133" s="20"/>
      <c r="N133" s="20"/>
      <c r="O133" s="20"/>
      <c r="P133" s="20"/>
    </row>
    <row r="134" ht="15.75" customHeight="1" spans="1:16">
      <c r="A134" s="20"/>
      <c r="B134" s="273"/>
      <c r="C134" s="99"/>
      <c r="D134" s="20"/>
      <c r="E134" s="99"/>
      <c r="F134" s="99"/>
      <c r="G134" s="99"/>
      <c r="H134" s="99"/>
      <c r="I134" s="99"/>
      <c r="J134" s="99"/>
      <c r="K134" s="99"/>
      <c r="L134" s="99"/>
      <c r="M134" s="20"/>
      <c r="N134" s="20"/>
      <c r="O134" s="20"/>
      <c r="P134" s="20"/>
    </row>
    <row r="135" ht="15.75" customHeight="1" spans="1:16">
      <c r="A135" s="20"/>
      <c r="B135" s="273"/>
      <c r="C135" s="99"/>
      <c r="D135" s="20"/>
      <c r="E135" s="99"/>
      <c r="F135" s="99"/>
      <c r="G135" s="99"/>
      <c r="H135" s="99"/>
      <c r="I135" s="99"/>
      <c r="J135" s="99"/>
      <c r="K135" s="99"/>
      <c r="L135" s="99"/>
      <c r="M135" s="20"/>
      <c r="N135" s="20"/>
      <c r="O135" s="20"/>
      <c r="P135" s="20"/>
    </row>
    <row r="136" ht="15.75" customHeight="1" spans="1:16">
      <c r="A136" s="20"/>
      <c r="B136" s="273"/>
      <c r="C136" s="99"/>
      <c r="D136" s="20"/>
      <c r="E136" s="99"/>
      <c r="F136" s="99"/>
      <c r="G136" s="99"/>
      <c r="H136" s="99"/>
      <c r="I136" s="99"/>
      <c r="J136" s="99"/>
      <c r="K136" s="99"/>
      <c r="L136" s="99"/>
      <c r="M136" s="20"/>
      <c r="N136" s="20"/>
      <c r="O136" s="20"/>
      <c r="P136" s="20"/>
    </row>
    <row r="137" ht="15.75" customHeight="1" spans="1:16">
      <c r="A137" s="20"/>
      <c r="B137" s="273"/>
      <c r="C137" s="99"/>
      <c r="D137" s="20"/>
      <c r="E137" s="99"/>
      <c r="F137" s="99"/>
      <c r="G137" s="99"/>
      <c r="H137" s="99"/>
      <c r="I137" s="99"/>
      <c r="J137" s="99"/>
      <c r="K137" s="99"/>
      <c r="L137" s="99"/>
      <c r="M137" s="20"/>
      <c r="N137" s="20"/>
      <c r="O137" s="20"/>
      <c r="P137" s="20"/>
    </row>
    <row r="138" ht="15.75" customHeight="1" spans="1:16">
      <c r="A138" s="20"/>
      <c r="B138" s="273"/>
      <c r="C138" s="99"/>
      <c r="D138" s="20"/>
      <c r="E138" s="99"/>
      <c r="F138" s="99"/>
      <c r="G138" s="99"/>
      <c r="H138" s="99"/>
      <c r="I138" s="99"/>
      <c r="J138" s="99"/>
      <c r="K138" s="99"/>
      <c r="L138" s="99"/>
      <c r="M138" s="20"/>
      <c r="N138" s="20"/>
      <c r="O138" s="20"/>
      <c r="P138" s="20"/>
    </row>
    <row r="139" ht="15.75" customHeight="1" spans="1:16">
      <c r="A139" s="20"/>
      <c r="B139" s="273"/>
      <c r="C139" s="99"/>
      <c r="D139" s="20"/>
      <c r="E139" s="99"/>
      <c r="F139" s="99"/>
      <c r="G139" s="99"/>
      <c r="H139" s="99"/>
      <c r="I139" s="99"/>
      <c r="J139" s="99"/>
      <c r="K139" s="99"/>
      <c r="L139" s="99"/>
      <c r="M139" s="20"/>
      <c r="N139" s="20"/>
      <c r="O139" s="20"/>
      <c r="P139" s="20"/>
    </row>
    <row r="140" ht="15.75" customHeight="1" spans="1:16">
      <c r="A140" s="20"/>
      <c r="B140" s="273"/>
      <c r="C140" s="99"/>
      <c r="D140" s="20"/>
      <c r="E140" s="99"/>
      <c r="F140" s="99"/>
      <c r="G140" s="99"/>
      <c r="H140" s="99"/>
      <c r="I140" s="99"/>
      <c r="J140" s="99"/>
      <c r="K140" s="99"/>
      <c r="L140" s="99"/>
      <c r="M140" s="20"/>
      <c r="N140" s="20"/>
      <c r="O140" s="20"/>
      <c r="P140" s="20"/>
    </row>
    <row r="141" ht="15.75" customHeight="1" spans="1:16">
      <c r="A141" s="20"/>
      <c r="B141" s="273"/>
      <c r="C141" s="99"/>
      <c r="D141" s="20"/>
      <c r="E141" s="99"/>
      <c r="F141" s="99"/>
      <c r="G141" s="99"/>
      <c r="H141" s="99"/>
      <c r="I141" s="99"/>
      <c r="J141" s="99"/>
      <c r="K141" s="99"/>
      <c r="L141" s="99"/>
      <c r="M141" s="20"/>
      <c r="N141" s="20"/>
      <c r="O141" s="20"/>
      <c r="P141" s="20"/>
    </row>
    <row r="142" ht="15.75" customHeight="1" spans="1:16">
      <c r="A142" s="20"/>
      <c r="B142" s="273"/>
      <c r="C142" s="99"/>
      <c r="D142" s="20"/>
      <c r="E142" s="99"/>
      <c r="F142" s="99"/>
      <c r="G142" s="99"/>
      <c r="H142" s="99"/>
      <c r="I142" s="99"/>
      <c r="J142" s="99"/>
      <c r="K142" s="99"/>
      <c r="L142" s="99"/>
      <c r="M142" s="20"/>
      <c r="N142" s="20"/>
      <c r="O142" s="20"/>
      <c r="P142" s="20"/>
    </row>
    <row r="143" ht="15.75" customHeight="1" spans="1:16">
      <c r="A143" s="20"/>
      <c r="B143" s="273"/>
      <c r="C143" s="99"/>
      <c r="D143" s="20"/>
      <c r="E143" s="99"/>
      <c r="F143" s="99"/>
      <c r="G143" s="99"/>
      <c r="H143" s="99"/>
      <c r="I143" s="99"/>
      <c r="J143" s="99"/>
      <c r="K143" s="99"/>
      <c r="L143" s="99"/>
      <c r="M143" s="20"/>
      <c r="N143" s="20"/>
      <c r="O143" s="20"/>
      <c r="P143" s="20"/>
    </row>
    <row r="144" ht="15.75" customHeight="1" spans="1:16">
      <c r="A144" s="20"/>
      <c r="B144" s="273"/>
      <c r="C144" s="99"/>
      <c r="D144" s="20"/>
      <c r="E144" s="99"/>
      <c r="F144" s="99"/>
      <c r="G144" s="99"/>
      <c r="H144" s="99"/>
      <c r="I144" s="99"/>
      <c r="J144" s="99"/>
      <c r="K144" s="99"/>
      <c r="L144" s="99"/>
      <c r="M144" s="20"/>
      <c r="N144" s="20"/>
      <c r="O144" s="20"/>
      <c r="P144" s="20"/>
    </row>
    <row r="145" ht="15.75" customHeight="1" spans="1:16">
      <c r="A145" s="20"/>
      <c r="B145" s="273"/>
      <c r="C145" s="99"/>
      <c r="D145" s="20"/>
      <c r="E145" s="99"/>
      <c r="F145" s="99"/>
      <c r="G145" s="99"/>
      <c r="H145" s="99"/>
      <c r="I145" s="99"/>
      <c r="J145" s="99"/>
      <c r="K145" s="99"/>
      <c r="L145" s="99"/>
      <c r="M145" s="20"/>
      <c r="N145" s="20"/>
      <c r="O145" s="20"/>
      <c r="P145" s="20"/>
    </row>
    <row r="146" ht="15.75" customHeight="1" spans="1:16">
      <c r="A146" s="20"/>
      <c r="B146" s="273"/>
      <c r="C146" s="99"/>
      <c r="D146" s="20"/>
      <c r="E146" s="99"/>
      <c r="F146" s="99"/>
      <c r="G146" s="99"/>
      <c r="H146" s="99"/>
      <c r="I146" s="99"/>
      <c r="J146" s="99"/>
      <c r="K146" s="99"/>
      <c r="L146" s="99"/>
      <c r="M146" s="20"/>
      <c r="N146" s="20"/>
      <c r="O146" s="20"/>
      <c r="P146" s="20"/>
    </row>
    <row r="147" ht="15.75" customHeight="1" spans="1:16">
      <c r="A147" s="20"/>
      <c r="B147" s="273"/>
      <c r="C147" s="99"/>
      <c r="D147" s="20"/>
      <c r="E147" s="99"/>
      <c r="F147" s="99"/>
      <c r="G147" s="99"/>
      <c r="H147" s="99"/>
      <c r="I147" s="99"/>
      <c r="J147" s="99"/>
      <c r="K147" s="99"/>
      <c r="L147" s="99"/>
      <c r="M147" s="20"/>
      <c r="N147" s="20"/>
      <c r="O147" s="20"/>
      <c r="P147" s="20"/>
    </row>
    <row r="148" ht="15.75" customHeight="1" spans="1:16">
      <c r="A148" s="20"/>
      <c r="B148" s="273"/>
      <c r="C148" s="99"/>
      <c r="D148" s="20"/>
      <c r="E148" s="99"/>
      <c r="F148" s="99"/>
      <c r="G148" s="99"/>
      <c r="H148" s="99"/>
      <c r="I148" s="99"/>
      <c r="J148" s="99"/>
      <c r="K148" s="99"/>
      <c r="L148" s="99"/>
      <c r="M148" s="20"/>
      <c r="N148" s="20"/>
      <c r="O148" s="20"/>
      <c r="P148" s="20"/>
    </row>
    <row r="149" ht="15.75" customHeight="1" spans="1:16">
      <c r="A149" s="20"/>
      <c r="B149" s="273"/>
      <c r="C149" s="99"/>
      <c r="D149" s="20"/>
      <c r="E149" s="99"/>
      <c r="F149" s="99"/>
      <c r="G149" s="99"/>
      <c r="H149" s="99"/>
      <c r="I149" s="99"/>
      <c r="J149" s="99"/>
      <c r="K149" s="99"/>
      <c r="L149" s="99"/>
      <c r="M149" s="20"/>
      <c r="N149" s="20"/>
      <c r="O149" s="20"/>
      <c r="P149" s="20"/>
    </row>
    <row r="150" ht="15.75" customHeight="1" spans="1:16">
      <c r="A150" s="20"/>
      <c r="B150" s="273"/>
      <c r="C150" s="99"/>
      <c r="D150" s="20"/>
      <c r="E150" s="99"/>
      <c r="F150" s="99"/>
      <c r="G150" s="99"/>
      <c r="H150" s="99"/>
      <c r="I150" s="99"/>
      <c r="J150" s="99"/>
      <c r="K150" s="99"/>
      <c r="L150" s="99"/>
      <c r="M150" s="20"/>
      <c r="N150" s="20"/>
      <c r="O150" s="20"/>
      <c r="P150" s="20"/>
    </row>
    <row r="151" ht="15.75" customHeight="1" spans="1:16">
      <c r="A151" s="20"/>
      <c r="B151" s="273"/>
      <c r="C151" s="99"/>
      <c r="D151" s="20"/>
      <c r="E151" s="99"/>
      <c r="F151" s="99"/>
      <c r="G151" s="99"/>
      <c r="H151" s="99"/>
      <c r="I151" s="99"/>
      <c r="J151" s="99"/>
      <c r="K151" s="99"/>
      <c r="L151" s="99"/>
      <c r="M151" s="20"/>
      <c r="N151" s="20"/>
      <c r="O151" s="20"/>
      <c r="P151" s="20"/>
    </row>
    <row r="152" ht="15.75" customHeight="1" spans="1:16">
      <c r="A152" s="20"/>
      <c r="B152" s="273"/>
      <c r="C152" s="99"/>
      <c r="D152" s="20"/>
      <c r="E152" s="99"/>
      <c r="F152" s="99"/>
      <c r="G152" s="99"/>
      <c r="H152" s="99"/>
      <c r="I152" s="99"/>
      <c r="J152" s="99"/>
      <c r="K152" s="99"/>
      <c r="L152" s="99"/>
      <c r="M152" s="20"/>
      <c r="N152" s="20"/>
      <c r="O152" s="20"/>
      <c r="P152" s="20"/>
    </row>
    <row r="153" ht="15.75" customHeight="1" spans="1:16">
      <c r="A153" s="20"/>
      <c r="B153" s="273"/>
      <c r="C153" s="99"/>
      <c r="D153" s="20"/>
      <c r="E153" s="99"/>
      <c r="F153" s="99"/>
      <c r="G153" s="99"/>
      <c r="H153" s="99"/>
      <c r="I153" s="99"/>
      <c r="J153" s="99"/>
      <c r="K153" s="99"/>
      <c r="L153" s="99"/>
      <c r="M153" s="20"/>
      <c r="N153" s="20"/>
      <c r="O153" s="20"/>
      <c r="P153" s="20"/>
    </row>
    <row r="154" ht="15.75" customHeight="1" spans="1:16">
      <c r="A154" s="20"/>
      <c r="B154" s="273"/>
      <c r="C154" s="99"/>
      <c r="D154" s="20"/>
      <c r="E154" s="99"/>
      <c r="F154" s="99"/>
      <c r="G154" s="99"/>
      <c r="H154" s="99"/>
      <c r="I154" s="99"/>
      <c r="J154" s="99"/>
      <c r="K154" s="99"/>
      <c r="L154" s="99"/>
      <c r="M154" s="20"/>
      <c r="N154" s="20"/>
      <c r="O154" s="20"/>
      <c r="P154" s="20"/>
    </row>
    <row r="155" ht="15.75" customHeight="1" spans="1:16">
      <c r="A155" s="20"/>
      <c r="B155" s="273"/>
      <c r="C155" s="99"/>
      <c r="D155" s="20"/>
      <c r="E155" s="99"/>
      <c r="F155" s="99"/>
      <c r="G155" s="99"/>
      <c r="H155" s="99"/>
      <c r="I155" s="99"/>
      <c r="J155" s="99"/>
      <c r="K155" s="99"/>
      <c r="L155" s="99"/>
      <c r="M155" s="20"/>
      <c r="N155" s="20"/>
      <c r="O155" s="20"/>
      <c r="P155" s="20"/>
    </row>
    <row r="156" ht="15.75" customHeight="1" spans="1:16">
      <c r="A156" s="20"/>
      <c r="B156" s="273"/>
      <c r="C156" s="99"/>
      <c r="D156" s="20"/>
      <c r="E156" s="99"/>
      <c r="F156" s="99"/>
      <c r="G156" s="99"/>
      <c r="H156" s="99"/>
      <c r="I156" s="99"/>
      <c r="J156" s="99"/>
      <c r="K156" s="99"/>
      <c r="L156" s="99"/>
      <c r="M156" s="20"/>
      <c r="N156" s="20"/>
      <c r="O156" s="20"/>
      <c r="P156" s="20"/>
    </row>
    <row r="157" ht="15.75" customHeight="1" spans="1:16">
      <c r="A157" s="20"/>
      <c r="B157" s="273"/>
      <c r="C157" s="99"/>
      <c r="D157" s="20"/>
      <c r="E157" s="99"/>
      <c r="F157" s="99"/>
      <c r="G157" s="99"/>
      <c r="H157" s="99"/>
      <c r="I157" s="99"/>
      <c r="J157" s="99"/>
      <c r="K157" s="99"/>
      <c r="L157" s="99"/>
      <c r="M157" s="20"/>
      <c r="N157" s="20"/>
      <c r="O157" s="20"/>
      <c r="P157" s="20"/>
    </row>
    <row r="158" ht="15.75" customHeight="1" spans="1:16">
      <c r="A158" s="20"/>
      <c r="B158" s="273"/>
      <c r="C158" s="99"/>
      <c r="D158" s="20"/>
      <c r="E158" s="99"/>
      <c r="F158" s="99"/>
      <c r="G158" s="99"/>
      <c r="H158" s="99"/>
      <c r="I158" s="99"/>
      <c r="J158" s="99"/>
      <c r="K158" s="99"/>
      <c r="L158" s="99"/>
      <c r="M158" s="20"/>
      <c r="N158" s="20"/>
      <c r="O158" s="20"/>
      <c r="P158" s="20"/>
    </row>
    <row r="159" ht="15.75" customHeight="1" spans="1:16">
      <c r="A159" s="20"/>
      <c r="B159" s="273"/>
      <c r="C159" s="99"/>
      <c r="D159" s="20"/>
      <c r="E159" s="99"/>
      <c r="F159" s="99"/>
      <c r="G159" s="99"/>
      <c r="H159" s="99"/>
      <c r="I159" s="99"/>
      <c r="J159" s="99"/>
      <c r="K159" s="99"/>
      <c r="L159" s="99"/>
      <c r="M159" s="20"/>
      <c r="N159" s="20"/>
      <c r="O159" s="20"/>
      <c r="P159" s="20"/>
    </row>
    <row r="160" ht="15.75" customHeight="1" spans="1:16">
      <c r="A160" s="20"/>
      <c r="B160" s="273"/>
      <c r="C160" s="99"/>
      <c r="D160" s="20"/>
      <c r="E160" s="99"/>
      <c r="F160" s="99"/>
      <c r="G160" s="99"/>
      <c r="H160" s="99"/>
      <c r="I160" s="99"/>
      <c r="J160" s="99"/>
      <c r="K160" s="99"/>
      <c r="L160" s="99"/>
      <c r="M160" s="20"/>
      <c r="N160" s="20"/>
      <c r="O160" s="20"/>
      <c r="P160" s="20"/>
    </row>
    <row r="161" ht="15.75" customHeight="1" spans="1:16">
      <c r="A161" s="20"/>
      <c r="B161" s="273"/>
      <c r="C161" s="99"/>
      <c r="D161" s="20"/>
      <c r="E161" s="99"/>
      <c r="F161" s="99"/>
      <c r="G161" s="99"/>
      <c r="H161" s="99"/>
      <c r="I161" s="99"/>
      <c r="J161" s="99"/>
      <c r="K161" s="99"/>
      <c r="L161" s="99"/>
      <c r="M161" s="20"/>
      <c r="N161" s="20"/>
      <c r="O161" s="20"/>
      <c r="P161" s="20"/>
    </row>
    <row r="162" ht="15.75" customHeight="1" spans="1:16">
      <c r="A162" s="20"/>
      <c r="B162" s="273"/>
      <c r="C162" s="99"/>
      <c r="D162" s="20"/>
      <c r="E162" s="99"/>
      <c r="F162" s="99"/>
      <c r="G162" s="99"/>
      <c r="H162" s="99"/>
      <c r="I162" s="99"/>
      <c r="J162" s="99"/>
      <c r="K162" s="99"/>
      <c r="L162" s="99"/>
      <c r="M162" s="20"/>
      <c r="N162" s="20"/>
      <c r="O162" s="20"/>
      <c r="P162" s="20"/>
    </row>
    <row r="163" ht="15.75" customHeight="1" spans="1:16">
      <c r="A163" s="20"/>
      <c r="B163" s="273"/>
      <c r="C163" s="99"/>
      <c r="D163" s="20"/>
      <c r="E163" s="99"/>
      <c r="F163" s="99"/>
      <c r="G163" s="99"/>
      <c r="H163" s="99"/>
      <c r="I163" s="99"/>
      <c r="J163" s="99"/>
      <c r="K163" s="99"/>
      <c r="L163" s="99"/>
      <c r="M163" s="20"/>
      <c r="N163" s="20"/>
      <c r="O163" s="20"/>
      <c r="P163" s="20"/>
    </row>
    <row r="164" ht="15.75" customHeight="1" spans="1:16">
      <c r="A164" s="20"/>
      <c r="B164" s="273"/>
      <c r="C164" s="99"/>
      <c r="D164" s="20"/>
      <c r="E164" s="99"/>
      <c r="F164" s="99"/>
      <c r="G164" s="99"/>
      <c r="H164" s="99"/>
      <c r="I164" s="99"/>
      <c r="J164" s="99"/>
      <c r="K164" s="99"/>
      <c r="L164" s="99"/>
      <c r="M164" s="20"/>
      <c r="N164" s="20"/>
      <c r="O164" s="20"/>
      <c r="P164" s="20"/>
    </row>
    <row r="165" ht="15.75" customHeight="1" spans="1:16">
      <c r="A165" s="20"/>
      <c r="B165" s="273"/>
      <c r="C165" s="99"/>
      <c r="D165" s="20"/>
      <c r="E165" s="99"/>
      <c r="F165" s="99"/>
      <c r="G165" s="99"/>
      <c r="H165" s="99"/>
      <c r="I165" s="99"/>
      <c r="J165" s="99"/>
      <c r="K165" s="99"/>
      <c r="L165" s="99"/>
      <c r="M165" s="20"/>
      <c r="N165" s="20"/>
      <c r="O165" s="20"/>
      <c r="P165" s="20"/>
    </row>
    <row r="166" ht="15.75" customHeight="1" spans="1:16">
      <c r="A166" s="20"/>
      <c r="B166" s="273"/>
      <c r="C166" s="99"/>
      <c r="D166" s="20"/>
      <c r="E166" s="99"/>
      <c r="F166" s="99"/>
      <c r="G166" s="99"/>
      <c r="H166" s="99"/>
      <c r="I166" s="99"/>
      <c r="J166" s="99"/>
      <c r="K166" s="99"/>
      <c r="L166" s="99"/>
      <c r="M166" s="20"/>
      <c r="N166" s="20"/>
      <c r="O166" s="20"/>
      <c r="P166" s="20"/>
    </row>
    <row r="167" ht="15.75" customHeight="1" spans="1:16">
      <c r="A167" s="20"/>
      <c r="B167" s="273"/>
      <c r="C167" s="99"/>
      <c r="D167" s="20"/>
      <c r="E167" s="99"/>
      <c r="F167" s="99"/>
      <c r="G167" s="99"/>
      <c r="H167" s="99"/>
      <c r="I167" s="99"/>
      <c r="J167" s="99"/>
      <c r="K167" s="99"/>
      <c r="L167" s="99"/>
      <c r="M167" s="20"/>
      <c r="N167" s="20"/>
      <c r="O167" s="20"/>
      <c r="P167" s="20"/>
    </row>
    <row r="168" ht="15.75" customHeight="1" spans="1:16">
      <c r="A168" s="20"/>
      <c r="B168" s="273"/>
      <c r="C168" s="99"/>
      <c r="D168" s="20"/>
      <c r="E168" s="99"/>
      <c r="F168" s="99"/>
      <c r="G168" s="99"/>
      <c r="H168" s="99"/>
      <c r="I168" s="99"/>
      <c r="J168" s="99"/>
      <c r="K168" s="99"/>
      <c r="L168" s="99"/>
      <c r="M168" s="20"/>
      <c r="N168" s="20"/>
      <c r="O168" s="20"/>
      <c r="P168" s="20"/>
    </row>
    <row r="169" ht="15.75" customHeight="1" spans="1:16">
      <c r="A169" s="20"/>
      <c r="B169" s="273"/>
      <c r="C169" s="99"/>
      <c r="D169" s="20"/>
      <c r="E169" s="99"/>
      <c r="F169" s="99"/>
      <c r="G169" s="99"/>
      <c r="H169" s="99"/>
      <c r="I169" s="99"/>
      <c r="J169" s="99"/>
      <c r="K169" s="99"/>
      <c r="L169" s="99"/>
      <c r="M169" s="20"/>
      <c r="N169" s="20"/>
      <c r="O169" s="20"/>
      <c r="P169" s="20"/>
    </row>
    <row r="170" ht="15.75" customHeight="1" spans="1:16">
      <c r="A170" s="20"/>
      <c r="B170" s="273"/>
      <c r="C170" s="99"/>
      <c r="D170" s="20"/>
      <c r="E170" s="99"/>
      <c r="F170" s="99"/>
      <c r="G170" s="99"/>
      <c r="H170" s="99"/>
      <c r="I170" s="99"/>
      <c r="J170" s="99"/>
      <c r="K170" s="99"/>
      <c r="L170" s="99"/>
      <c r="M170" s="20"/>
      <c r="N170" s="20"/>
      <c r="O170" s="20"/>
      <c r="P170" s="20"/>
    </row>
    <row r="171" ht="15.75" customHeight="1" spans="1:16">
      <c r="A171" s="20"/>
      <c r="B171" s="273"/>
      <c r="C171" s="99"/>
      <c r="D171" s="20"/>
      <c r="E171" s="99"/>
      <c r="F171" s="99"/>
      <c r="G171" s="99"/>
      <c r="H171" s="99"/>
      <c r="I171" s="99"/>
      <c r="J171" s="99"/>
      <c r="K171" s="99"/>
      <c r="L171" s="99"/>
      <c r="M171" s="20"/>
      <c r="N171" s="20"/>
      <c r="O171" s="20"/>
      <c r="P171" s="20"/>
    </row>
    <row r="172" ht="15.75" customHeight="1" spans="1:16">
      <c r="A172" s="20"/>
      <c r="B172" s="273"/>
      <c r="C172" s="99"/>
      <c r="D172" s="20"/>
      <c r="E172" s="99"/>
      <c r="F172" s="99"/>
      <c r="G172" s="99"/>
      <c r="H172" s="99"/>
      <c r="I172" s="99"/>
      <c r="J172" s="99"/>
      <c r="K172" s="99"/>
      <c r="L172" s="99"/>
      <c r="M172" s="20"/>
      <c r="N172" s="20"/>
      <c r="O172" s="20"/>
      <c r="P172" s="20"/>
    </row>
    <row r="173" ht="15.75" customHeight="1" spans="1:16">
      <c r="A173" s="20"/>
      <c r="B173" s="273"/>
      <c r="C173" s="99"/>
      <c r="D173" s="20"/>
      <c r="E173" s="99"/>
      <c r="F173" s="99"/>
      <c r="G173" s="99"/>
      <c r="H173" s="99"/>
      <c r="I173" s="99"/>
      <c r="J173" s="99"/>
      <c r="K173" s="99"/>
      <c r="L173" s="99"/>
      <c r="M173" s="20"/>
      <c r="N173" s="20"/>
      <c r="O173" s="20"/>
      <c r="P173" s="20"/>
    </row>
    <row r="174" ht="15.75" customHeight="1" spans="1:16">
      <c r="A174" s="20"/>
      <c r="B174" s="273"/>
      <c r="C174" s="99"/>
      <c r="D174" s="20"/>
      <c r="E174" s="99"/>
      <c r="F174" s="99"/>
      <c r="G174" s="99"/>
      <c r="H174" s="99"/>
      <c r="I174" s="99"/>
      <c r="J174" s="99"/>
      <c r="K174" s="99"/>
      <c r="L174" s="99"/>
      <c r="M174" s="20"/>
      <c r="N174" s="20"/>
      <c r="O174" s="20"/>
      <c r="P174" s="20"/>
    </row>
    <row r="175" ht="15.75" customHeight="1" spans="1:16">
      <c r="A175" s="20"/>
      <c r="B175" s="273"/>
      <c r="C175" s="99"/>
      <c r="D175" s="20"/>
      <c r="E175" s="99"/>
      <c r="F175" s="99"/>
      <c r="G175" s="99"/>
      <c r="H175" s="99"/>
      <c r="I175" s="99"/>
      <c r="J175" s="99"/>
      <c r="K175" s="99"/>
      <c r="L175" s="99"/>
      <c r="M175" s="20"/>
      <c r="N175" s="20"/>
      <c r="O175" s="20"/>
      <c r="P175" s="20"/>
    </row>
    <row r="176" ht="15.75" customHeight="1" spans="1:16">
      <c r="A176" s="20"/>
      <c r="B176" s="273"/>
      <c r="C176" s="99"/>
      <c r="D176" s="20"/>
      <c r="E176" s="99"/>
      <c r="F176" s="99"/>
      <c r="G176" s="99"/>
      <c r="H176" s="99"/>
      <c r="I176" s="99"/>
      <c r="J176" s="99"/>
      <c r="K176" s="99"/>
      <c r="L176" s="99"/>
      <c r="M176" s="20"/>
      <c r="N176" s="20"/>
      <c r="O176" s="20"/>
      <c r="P176" s="20"/>
    </row>
    <row r="177" ht="15.75" customHeight="1" spans="1:16">
      <c r="A177" s="20"/>
      <c r="B177" s="273"/>
      <c r="C177" s="99"/>
      <c r="D177" s="20"/>
      <c r="E177" s="99"/>
      <c r="F177" s="99"/>
      <c r="G177" s="99"/>
      <c r="H177" s="99"/>
      <c r="I177" s="99"/>
      <c r="J177" s="99"/>
      <c r="K177" s="99"/>
      <c r="L177" s="99"/>
      <c r="M177" s="20"/>
      <c r="N177" s="20"/>
      <c r="O177" s="20"/>
      <c r="P177" s="20"/>
    </row>
    <row r="178" ht="15.75" customHeight="1" spans="1:16">
      <c r="A178" s="20"/>
      <c r="B178" s="273"/>
      <c r="C178" s="99"/>
      <c r="D178" s="20"/>
      <c r="E178" s="99"/>
      <c r="F178" s="99"/>
      <c r="G178" s="99"/>
      <c r="H178" s="99"/>
      <c r="I178" s="99"/>
      <c r="J178" s="99"/>
      <c r="K178" s="99"/>
      <c r="L178" s="99"/>
      <c r="M178" s="20"/>
      <c r="N178" s="20"/>
      <c r="O178" s="20"/>
      <c r="P178" s="20"/>
    </row>
    <row r="179" ht="15.75" customHeight="1" spans="1:16">
      <c r="A179" s="20"/>
      <c r="B179" s="273"/>
      <c r="C179" s="99"/>
      <c r="D179" s="20"/>
      <c r="E179" s="99"/>
      <c r="F179" s="99"/>
      <c r="G179" s="99"/>
      <c r="H179" s="99"/>
      <c r="I179" s="99"/>
      <c r="J179" s="99"/>
      <c r="K179" s="99"/>
      <c r="L179" s="99"/>
      <c r="M179" s="20"/>
      <c r="N179" s="20"/>
      <c r="O179" s="20"/>
      <c r="P179" s="20"/>
    </row>
    <row r="180" ht="15.75" customHeight="1" spans="1:16">
      <c r="A180" s="20"/>
      <c r="B180" s="273"/>
      <c r="C180" s="99"/>
      <c r="D180" s="20"/>
      <c r="E180" s="99"/>
      <c r="F180" s="99"/>
      <c r="G180" s="99"/>
      <c r="H180" s="99"/>
      <c r="I180" s="99"/>
      <c r="J180" s="99"/>
      <c r="K180" s="99"/>
      <c r="L180" s="99"/>
      <c r="M180" s="20"/>
      <c r="N180" s="20"/>
      <c r="O180" s="20"/>
      <c r="P180" s="20"/>
    </row>
    <row r="181" ht="15.75" customHeight="1" spans="1:16">
      <c r="A181" s="20"/>
      <c r="B181" s="273"/>
      <c r="C181" s="99"/>
      <c r="D181" s="20"/>
      <c r="E181" s="99"/>
      <c r="F181" s="99"/>
      <c r="G181" s="99"/>
      <c r="H181" s="99"/>
      <c r="I181" s="99"/>
      <c r="J181" s="99"/>
      <c r="K181" s="99"/>
      <c r="L181" s="99"/>
      <c r="M181" s="20"/>
      <c r="N181" s="20"/>
      <c r="O181" s="20"/>
      <c r="P181" s="20"/>
    </row>
    <row r="182" ht="15.75" customHeight="1" spans="1:16">
      <c r="A182" s="20"/>
      <c r="B182" s="273"/>
      <c r="C182" s="99"/>
      <c r="D182" s="20"/>
      <c r="E182" s="99"/>
      <c r="F182" s="99"/>
      <c r="G182" s="99"/>
      <c r="H182" s="99"/>
      <c r="I182" s="99"/>
      <c r="J182" s="99"/>
      <c r="K182" s="99"/>
      <c r="L182" s="99"/>
      <c r="M182" s="20"/>
      <c r="N182" s="20"/>
      <c r="O182" s="20"/>
      <c r="P182" s="20"/>
    </row>
    <row r="183" ht="15.75" customHeight="1" spans="1:16">
      <c r="A183" s="20"/>
      <c r="B183" s="273"/>
      <c r="C183" s="99"/>
      <c r="D183" s="20"/>
      <c r="E183" s="99"/>
      <c r="F183" s="99"/>
      <c r="G183" s="99"/>
      <c r="H183" s="99"/>
      <c r="I183" s="99"/>
      <c r="J183" s="99"/>
      <c r="K183" s="99"/>
      <c r="L183" s="99"/>
      <c r="M183" s="20"/>
      <c r="N183" s="20"/>
      <c r="O183" s="20"/>
      <c r="P183" s="20"/>
    </row>
    <row r="184" ht="15.75" customHeight="1" spans="1:16">
      <c r="A184" s="20"/>
      <c r="B184" s="273"/>
      <c r="C184" s="99"/>
      <c r="D184" s="20"/>
      <c r="E184" s="99"/>
      <c r="F184" s="99"/>
      <c r="G184" s="99"/>
      <c r="H184" s="99"/>
      <c r="I184" s="99"/>
      <c r="J184" s="99"/>
      <c r="K184" s="99"/>
      <c r="L184" s="99"/>
      <c r="M184" s="20"/>
      <c r="N184" s="20"/>
      <c r="O184" s="20"/>
      <c r="P184" s="20"/>
    </row>
    <row r="185" ht="15.75" customHeight="1" spans="1:16">
      <c r="A185" s="20"/>
      <c r="B185" s="273"/>
      <c r="C185" s="99"/>
      <c r="D185" s="20"/>
      <c r="E185" s="99"/>
      <c r="F185" s="99"/>
      <c r="G185" s="99"/>
      <c r="H185" s="99"/>
      <c r="I185" s="99"/>
      <c r="J185" s="99"/>
      <c r="K185" s="99"/>
      <c r="L185" s="99"/>
      <c r="M185" s="20"/>
      <c r="N185" s="20"/>
      <c r="O185" s="20"/>
      <c r="P185" s="20"/>
    </row>
    <row r="186" ht="15.75" customHeight="1" spans="1:16">
      <c r="A186" s="20"/>
      <c r="B186" s="273"/>
      <c r="C186" s="99"/>
      <c r="D186" s="20"/>
      <c r="E186" s="99"/>
      <c r="F186" s="99"/>
      <c r="G186" s="99"/>
      <c r="H186" s="99"/>
      <c r="I186" s="99"/>
      <c r="J186" s="99"/>
      <c r="K186" s="99"/>
      <c r="L186" s="99"/>
      <c r="M186" s="20"/>
      <c r="N186" s="20"/>
      <c r="O186" s="20"/>
      <c r="P186" s="20"/>
    </row>
    <row r="187" ht="15.75" customHeight="1" spans="1:16">
      <c r="A187" s="20"/>
      <c r="B187" s="273"/>
      <c r="C187" s="99"/>
      <c r="D187" s="20"/>
      <c r="E187" s="99"/>
      <c r="F187" s="99"/>
      <c r="G187" s="99"/>
      <c r="H187" s="99"/>
      <c r="I187" s="99"/>
      <c r="J187" s="99"/>
      <c r="K187" s="99"/>
      <c r="L187" s="99"/>
      <c r="M187" s="20"/>
      <c r="N187" s="20"/>
      <c r="O187" s="20"/>
      <c r="P187" s="20"/>
    </row>
    <row r="188" ht="15.75" customHeight="1" spans="1:16">
      <c r="A188" s="20"/>
      <c r="B188" s="273"/>
      <c r="C188" s="99"/>
      <c r="D188" s="20"/>
      <c r="E188" s="99"/>
      <c r="F188" s="99"/>
      <c r="G188" s="99"/>
      <c r="H188" s="99"/>
      <c r="I188" s="99"/>
      <c r="J188" s="99"/>
      <c r="K188" s="99"/>
      <c r="L188" s="99"/>
      <c r="M188" s="20"/>
      <c r="N188" s="20"/>
      <c r="O188" s="20"/>
      <c r="P188" s="20"/>
    </row>
    <row r="189" ht="15.75" customHeight="1" spans="1:16">
      <c r="A189" s="20"/>
      <c r="B189" s="273"/>
      <c r="C189" s="99"/>
      <c r="D189" s="20"/>
      <c r="E189" s="99"/>
      <c r="F189" s="99"/>
      <c r="G189" s="99"/>
      <c r="H189" s="99"/>
      <c r="I189" s="99"/>
      <c r="J189" s="99"/>
      <c r="K189" s="99"/>
      <c r="L189" s="99"/>
      <c r="M189" s="20"/>
      <c r="N189" s="20"/>
      <c r="O189" s="20"/>
      <c r="P189" s="20"/>
    </row>
    <row r="190" ht="15.75" customHeight="1" spans="1:16">
      <c r="A190" s="20"/>
      <c r="B190" s="273"/>
      <c r="C190" s="99"/>
      <c r="D190" s="20"/>
      <c r="E190" s="99"/>
      <c r="F190" s="99"/>
      <c r="G190" s="99"/>
      <c r="H190" s="99"/>
      <c r="I190" s="99"/>
      <c r="J190" s="99"/>
      <c r="K190" s="99"/>
      <c r="L190" s="99"/>
      <c r="M190" s="20"/>
      <c r="N190" s="20"/>
      <c r="O190" s="20"/>
      <c r="P190" s="20"/>
    </row>
    <row r="191" ht="15.75" customHeight="1" spans="1:16">
      <c r="A191" s="20"/>
      <c r="B191" s="273"/>
      <c r="C191" s="99"/>
      <c r="D191" s="20"/>
      <c r="E191" s="99"/>
      <c r="F191" s="99"/>
      <c r="G191" s="99"/>
      <c r="H191" s="99"/>
      <c r="I191" s="99"/>
      <c r="J191" s="99"/>
      <c r="K191" s="99"/>
      <c r="L191" s="99"/>
      <c r="M191" s="20"/>
      <c r="N191" s="20"/>
      <c r="O191" s="20"/>
      <c r="P191" s="20"/>
    </row>
    <row r="192" ht="15.75" customHeight="1" spans="1:16">
      <c r="A192" s="20"/>
      <c r="B192" s="273"/>
      <c r="C192" s="99"/>
      <c r="D192" s="20"/>
      <c r="E192" s="99"/>
      <c r="F192" s="99"/>
      <c r="G192" s="99"/>
      <c r="H192" s="99"/>
      <c r="I192" s="99"/>
      <c r="J192" s="99"/>
      <c r="K192" s="99"/>
      <c r="L192" s="99"/>
      <c r="M192" s="20"/>
      <c r="N192" s="20"/>
      <c r="O192" s="20"/>
      <c r="P192" s="20"/>
    </row>
    <row r="193" ht="15.75" customHeight="1" spans="1:16">
      <c r="A193" s="20"/>
      <c r="B193" s="273"/>
      <c r="C193" s="99"/>
      <c r="D193" s="20"/>
      <c r="E193" s="99"/>
      <c r="F193" s="99"/>
      <c r="G193" s="99"/>
      <c r="H193" s="99"/>
      <c r="I193" s="99"/>
      <c r="J193" s="99"/>
      <c r="K193" s="99"/>
      <c r="L193" s="99"/>
      <c r="M193" s="20"/>
      <c r="N193" s="20"/>
      <c r="O193" s="20"/>
      <c r="P193" s="20"/>
    </row>
    <row r="194" ht="15.75" customHeight="1" spans="1:16">
      <c r="A194" s="20"/>
      <c r="B194" s="273"/>
      <c r="C194" s="99"/>
      <c r="D194" s="20"/>
      <c r="E194" s="99"/>
      <c r="F194" s="99"/>
      <c r="G194" s="99"/>
      <c r="H194" s="99"/>
      <c r="I194" s="99"/>
      <c r="J194" s="99"/>
      <c r="K194" s="99"/>
      <c r="L194" s="99"/>
      <c r="M194" s="20"/>
      <c r="N194" s="20"/>
      <c r="O194" s="20"/>
      <c r="P194" s="20"/>
    </row>
    <row r="195" ht="15.75" customHeight="1" spans="1:16">
      <c r="A195" s="20"/>
      <c r="B195" s="273"/>
      <c r="C195" s="99"/>
      <c r="D195" s="20"/>
      <c r="E195" s="99"/>
      <c r="F195" s="99"/>
      <c r="G195" s="99"/>
      <c r="H195" s="99"/>
      <c r="I195" s="99"/>
      <c r="J195" s="99"/>
      <c r="K195" s="99"/>
      <c r="L195" s="99"/>
      <c r="M195" s="20"/>
      <c r="N195" s="20"/>
      <c r="O195" s="20"/>
      <c r="P195" s="20"/>
    </row>
    <row r="196" ht="15.75" customHeight="1" spans="1:16">
      <c r="A196" s="20"/>
      <c r="B196" s="273"/>
      <c r="C196" s="99"/>
      <c r="D196" s="20"/>
      <c r="E196" s="99"/>
      <c r="F196" s="99"/>
      <c r="G196" s="99"/>
      <c r="H196" s="99"/>
      <c r="I196" s="99"/>
      <c r="J196" s="99"/>
      <c r="K196" s="99"/>
      <c r="L196" s="99"/>
      <c r="M196" s="20"/>
      <c r="N196" s="20"/>
      <c r="O196" s="20"/>
      <c r="P196" s="20"/>
    </row>
    <row r="197" ht="15.75" customHeight="1" spans="1:16">
      <c r="A197" s="20"/>
      <c r="B197" s="273"/>
      <c r="C197" s="99"/>
      <c r="D197" s="20"/>
      <c r="E197" s="99"/>
      <c r="F197" s="99"/>
      <c r="G197" s="99"/>
      <c r="H197" s="99"/>
      <c r="I197" s="99"/>
      <c r="J197" s="99"/>
      <c r="K197" s="99"/>
      <c r="L197" s="99"/>
      <c r="M197" s="20"/>
      <c r="N197" s="20"/>
      <c r="O197" s="20"/>
      <c r="P197" s="20"/>
    </row>
    <row r="198" ht="15.75" customHeight="1" spans="1:16">
      <c r="A198" s="20"/>
      <c r="B198" s="273"/>
      <c r="C198" s="99"/>
      <c r="D198" s="20"/>
      <c r="E198" s="99"/>
      <c r="F198" s="99"/>
      <c r="G198" s="99"/>
      <c r="H198" s="99"/>
      <c r="I198" s="99"/>
      <c r="J198" s="99"/>
      <c r="K198" s="99"/>
      <c r="L198" s="99"/>
      <c r="M198" s="20"/>
      <c r="N198" s="20"/>
      <c r="O198" s="20"/>
      <c r="P198" s="20"/>
    </row>
    <row r="199" ht="15.75" customHeight="1" spans="1:16">
      <c r="A199" s="20"/>
      <c r="B199" s="273"/>
      <c r="C199" s="99"/>
      <c r="D199" s="20"/>
      <c r="E199" s="99"/>
      <c r="F199" s="99"/>
      <c r="G199" s="99"/>
      <c r="H199" s="99"/>
      <c r="I199" s="99"/>
      <c r="J199" s="99"/>
      <c r="K199" s="99"/>
      <c r="L199" s="99"/>
      <c r="M199" s="20"/>
      <c r="N199" s="20"/>
      <c r="O199" s="20"/>
      <c r="P199" s="20"/>
    </row>
    <row r="200" ht="15.75" customHeight="1" spans="1:16">
      <c r="A200" s="20"/>
      <c r="B200" s="273"/>
      <c r="C200" s="99"/>
      <c r="D200" s="20"/>
      <c r="E200" s="99"/>
      <c r="F200" s="99"/>
      <c r="G200" s="99"/>
      <c r="H200" s="99"/>
      <c r="I200" s="99"/>
      <c r="J200" s="99"/>
      <c r="K200" s="99"/>
      <c r="L200" s="99"/>
      <c r="M200" s="20"/>
      <c r="N200" s="20"/>
      <c r="O200" s="20"/>
      <c r="P200" s="20"/>
    </row>
    <row r="201" ht="15.75" customHeight="1" spans="1:16">
      <c r="A201" s="20"/>
      <c r="B201" s="273"/>
      <c r="C201" s="99"/>
      <c r="D201" s="20"/>
      <c r="E201" s="99"/>
      <c r="F201" s="99"/>
      <c r="G201" s="99"/>
      <c r="H201" s="99"/>
      <c r="I201" s="99"/>
      <c r="J201" s="99"/>
      <c r="K201" s="99"/>
      <c r="L201" s="99"/>
      <c r="M201" s="20"/>
      <c r="N201" s="20"/>
      <c r="O201" s="20"/>
      <c r="P201" s="20"/>
    </row>
    <row r="202" ht="15.75" customHeight="1" spans="1:16">
      <c r="A202" s="20"/>
      <c r="B202" s="273"/>
      <c r="C202" s="99"/>
      <c r="D202" s="20"/>
      <c r="E202" s="99"/>
      <c r="F202" s="99"/>
      <c r="G202" s="99"/>
      <c r="H202" s="99"/>
      <c r="I202" s="99"/>
      <c r="J202" s="99"/>
      <c r="K202" s="99"/>
      <c r="L202" s="99"/>
      <c r="M202" s="20"/>
      <c r="N202" s="20"/>
      <c r="O202" s="20"/>
      <c r="P202" s="20"/>
    </row>
    <row r="203" ht="15.75" customHeight="1" spans="1:16">
      <c r="A203" s="20"/>
      <c r="B203" s="273"/>
      <c r="C203" s="99"/>
      <c r="D203" s="20"/>
      <c r="E203" s="99"/>
      <c r="F203" s="99"/>
      <c r="G203" s="99"/>
      <c r="H203" s="99"/>
      <c r="I203" s="99"/>
      <c r="J203" s="99"/>
      <c r="K203" s="99"/>
      <c r="L203" s="99"/>
      <c r="M203" s="20"/>
      <c r="N203" s="20"/>
      <c r="O203" s="20"/>
      <c r="P203" s="20"/>
    </row>
    <row r="204" ht="15.75" customHeight="1" spans="1:16">
      <c r="A204" s="20"/>
      <c r="B204" s="273"/>
      <c r="C204" s="99"/>
      <c r="D204" s="20"/>
      <c r="E204" s="99"/>
      <c r="F204" s="99"/>
      <c r="G204" s="99"/>
      <c r="H204" s="99"/>
      <c r="I204" s="99"/>
      <c r="J204" s="99"/>
      <c r="K204" s="99"/>
      <c r="L204" s="99"/>
      <c r="M204" s="20"/>
      <c r="N204" s="20"/>
      <c r="O204" s="20"/>
      <c r="P204" s="20"/>
    </row>
    <row r="205" ht="15.75" customHeight="1" spans="1:16">
      <c r="A205" s="20"/>
      <c r="B205" s="273"/>
      <c r="C205" s="99"/>
      <c r="D205" s="20"/>
      <c r="E205" s="99"/>
      <c r="F205" s="99"/>
      <c r="G205" s="99"/>
      <c r="H205" s="99"/>
      <c r="I205" s="99"/>
      <c r="J205" s="99"/>
      <c r="K205" s="99"/>
      <c r="L205" s="99"/>
      <c r="M205" s="20"/>
      <c r="N205" s="20"/>
      <c r="O205" s="20"/>
      <c r="P205" s="20"/>
    </row>
    <row r="206" ht="15.75" customHeight="1" spans="1:16">
      <c r="A206" s="20"/>
      <c r="B206" s="273"/>
      <c r="C206" s="99"/>
      <c r="D206" s="20"/>
      <c r="E206" s="99"/>
      <c r="F206" s="99"/>
      <c r="G206" s="99"/>
      <c r="H206" s="99"/>
      <c r="I206" s="99"/>
      <c r="J206" s="99"/>
      <c r="K206" s="99"/>
      <c r="L206" s="99"/>
      <c r="M206" s="20"/>
      <c r="N206" s="20"/>
      <c r="O206" s="20"/>
      <c r="P206" s="20"/>
    </row>
    <row r="207" ht="15.75" customHeight="1" spans="1:16">
      <c r="A207" s="20"/>
      <c r="B207" s="273"/>
      <c r="C207" s="99"/>
      <c r="D207" s="20"/>
      <c r="E207" s="99"/>
      <c r="F207" s="99"/>
      <c r="G207" s="99"/>
      <c r="H207" s="99"/>
      <c r="I207" s="99"/>
      <c r="J207" s="99"/>
      <c r="K207" s="99"/>
      <c r="L207" s="99"/>
      <c r="M207" s="20"/>
      <c r="N207" s="20"/>
      <c r="O207" s="20"/>
      <c r="P207" s="20"/>
    </row>
    <row r="208" ht="15.75" customHeight="1" spans="1:16">
      <c r="A208" s="20"/>
      <c r="B208" s="273"/>
      <c r="C208" s="99"/>
      <c r="D208" s="20"/>
      <c r="E208" s="99"/>
      <c r="F208" s="99"/>
      <c r="G208" s="99"/>
      <c r="H208" s="99"/>
      <c r="I208" s="99"/>
      <c r="J208" s="99"/>
      <c r="K208" s="99"/>
      <c r="L208" s="99"/>
      <c r="M208" s="20"/>
      <c r="N208" s="20"/>
      <c r="O208" s="20"/>
      <c r="P208" s="20"/>
    </row>
    <row r="209" ht="15.75" customHeight="1" spans="1:16">
      <c r="A209" s="20"/>
      <c r="B209" s="273"/>
      <c r="C209" s="99"/>
      <c r="D209" s="20"/>
      <c r="E209" s="99"/>
      <c r="F209" s="99"/>
      <c r="G209" s="99"/>
      <c r="H209" s="99"/>
      <c r="I209" s="99"/>
      <c r="J209" s="99"/>
      <c r="K209" s="99"/>
      <c r="L209" s="99"/>
      <c r="M209" s="20"/>
      <c r="N209" s="20"/>
      <c r="O209" s="20"/>
      <c r="P209" s="20"/>
    </row>
    <row r="210" ht="15.75" customHeight="1" spans="1:16">
      <c r="A210" s="20"/>
      <c r="B210" s="273"/>
      <c r="C210" s="99"/>
      <c r="D210" s="20"/>
      <c r="E210" s="99"/>
      <c r="F210" s="99"/>
      <c r="G210" s="99"/>
      <c r="H210" s="99"/>
      <c r="I210" s="99"/>
      <c r="J210" s="99"/>
      <c r="K210" s="99"/>
      <c r="L210" s="99"/>
      <c r="M210" s="20"/>
      <c r="N210" s="20"/>
      <c r="O210" s="20"/>
      <c r="P210" s="20"/>
    </row>
    <row r="211" ht="15.75" customHeight="1" spans="1:16">
      <c r="A211" s="20"/>
      <c r="B211" s="273"/>
      <c r="C211" s="99"/>
      <c r="D211" s="20"/>
      <c r="E211" s="99"/>
      <c r="F211" s="99"/>
      <c r="G211" s="99"/>
      <c r="H211" s="99"/>
      <c r="I211" s="99"/>
      <c r="J211" s="99"/>
      <c r="K211" s="99"/>
      <c r="L211" s="99"/>
      <c r="M211" s="20"/>
      <c r="N211" s="20"/>
      <c r="O211" s="20"/>
      <c r="P211" s="20"/>
    </row>
    <row r="212" ht="15.75" customHeight="1" spans="1:16">
      <c r="A212" s="20"/>
      <c r="B212" s="273"/>
      <c r="C212" s="99"/>
      <c r="D212" s="20"/>
      <c r="E212" s="99"/>
      <c r="F212" s="99"/>
      <c r="G212" s="99"/>
      <c r="H212" s="99"/>
      <c r="I212" s="99"/>
      <c r="J212" s="99"/>
      <c r="K212" s="99"/>
      <c r="L212" s="99"/>
      <c r="M212" s="20"/>
      <c r="N212" s="20"/>
      <c r="O212" s="20"/>
      <c r="P212" s="20"/>
    </row>
    <row r="213" ht="15.75" customHeight="1" spans="1:16">
      <c r="A213" s="20"/>
      <c r="B213" s="273"/>
      <c r="C213" s="99"/>
      <c r="D213" s="20"/>
      <c r="E213" s="99"/>
      <c r="F213" s="99"/>
      <c r="G213" s="99"/>
      <c r="H213" s="99"/>
      <c r="I213" s="99"/>
      <c r="J213" s="99"/>
      <c r="K213" s="99"/>
      <c r="L213" s="99"/>
      <c r="M213" s="20"/>
      <c r="N213" s="20"/>
      <c r="O213" s="20"/>
      <c r="P213" s="20"/>
    </row>
    <row r="214" ht="15.75" customHeight="1" spans="1:16">
      <c r="A214" s="20"/>
      <c r="B214" s="273"/>
      <c r="C214" s="99"/>
      <c r="D214" s="20"/>
      <c r="E214" s="99"/>
      <c r="F214" s="99"/>
      <c r="G214" s="99"/>
      <c r="H214" s="99"/>
      <c r="I214" s="99"/>
      <c r="J214" s="99"/>
      <c r="K214" s="99"/>
      <c r="L214" s="99"/>
      <c r="M214" s="20"/>
      <c r="N214" s="20"/>
      <c r="O214" s="20"/>
      <c r="P214" s="20"/>
    </row>
    <row r="215" ht="15.75" customHeight="1" spans="1:16">
      <c r="A215" s="20"/>
      <c r="B215" s="273"/>
      <c r="C215" s="99"/>
      <c r="D215" s="20"/>
      <c r="E215" s="99"/>
      <c r="F215" s="99"/>
      <c r="G215" s="99"/>
      <c r="H215" s="99"/>
      <c r="I215" s="99"/>
      <c r="J215" s="99"/>
      <c r="K215" s="99"/>
      <c r="L215" s="99"/>
      <c r="M215" s="20"/>
      <c r="N215" s="20"/>
      <c r="O215" s="20"/>
      <c r="P215" s="20"/>
    </row>
    <row r="216" ht="15.75" customHeight="1" spans="1:16">
      <c r="A216" s="20"/>
      <c r="B216" s="273"/>
      <c r="C216" s="99"/>
      <c r="D216" s="20"/>
      <c r="E216" s="99"/>
      <c r="F216" s="99"/>
      <c r="G216" s="99"/>
      <c r="H216" s="99"/>
      <c r="I216" s="99"/>
      <c r="J216" s="99"/>
      <c r="K216" s="99"/>
      <c r="L216" s="99"/>
      <c r="M216" s="20"/>
      <c r="N216" s="20"/>
      <c r="O216" s="20"/>
      <c r="P216" s="20"/>
    </row>
    <row r="217" ht="15.75" customHeight="1" spans="1:16">
      <c r="A217" s="20"/>
      <c r="B217" s="273"/>
      <c r="C217" s="99"/>
      <c r="D217" s="20"/>
      <c r="E217" s="99"/>
      <c r="F217" s="99"/>
      <c r="G217" s="99"/>
      <c r="H217" s="99"/>
      <c r="I217" s="99"/>
      <c r="J217" s="99"/>
      <c r="K217" s="99"/>
      <c r="L217" s="99"/>
      <c r="M217" s="20"/>
      <c r="N217" s="20"/>
      <c r="O217" s="20"/>
      <c r="P217" s="20"/>
    </row>
    <row r="218" ht="15.75" customHeight="1" spans="1:16">
      <c r="A218" s="20"/>
      <c r="B218" s="273"/>
      <c r="C218" s="99"/>
      <c r="D218" s="20"/>
      <c r="E218" s="99"/>
      <c r="F218" s="99"/>
      <c r="G218" s="99"/>
      <c r="H218" s="99"/>
      <c r="I218" s="99"/>
      <c r="J218" s="99"/>
      <c r="K218" s="99"/>
      <c r="L218" s="99"/>
      <c r="M218" s="20"/>
      <c r="N218" s="20"/>
      <c r="O218" s="20"/>
      <c r="P218" s="20"/>
    </row>
    <row r="219" ht="15.75" customHeight="1" spans="1:16">
      <c r="A219" s="20"/>
      <c r="B219" s="273"/>
      <c r="C219" s="99"/>
      <c r="D219" s="20"/>
      <c r="E219" s="99"/>
      <c r="F219" s="99"/>
      <c r="G219" s="99"/>
      <c r="H219" s="99"/>
      <c r="I219" s="99"/>
      <c r="J219" s="99"/>
      <c r="K219" s="99"/>
      <c r="L219" s="99"/>
      <c r="M219" s="20"/>
      <c r="N219" s="20"/>
      <c r="O219" s="20"/>
      <c r="P219" s="20"/>
    </row>
    <row r="220" ht="15.75" customHeight="1" spans="1:16">
      <c r="A220" s="20"/>
      <c r="B220" s="273"/>
      <c r="C220" s="99"/>
      <c r="D220" s="20"/>
      <c r="E220" s="99"/>
      <c r="F220" s="99"/>
      <c r="G220" s="99"/>
      <c r="H220" s="99"/>
      <c r="I220" s="99"/>
      <c r="J220" s="99"/>
      <c r="K220" s="99"/>
      <c r="L220" s="99"/>
      <c r="M220" s="20"/>
      <c r="N220" s="20"/>
      <c r="O220" s="20"/>
      <c r="P220" s="20"/>
    </row>
    <row r="221" ht="15.75" customHeight="1" spans="1:16">
      <c r="A221" s="20"/>
      <c r="B221" s="273"/>
      <c r="C221" s="99"/>
      <c r="D221" s="20"/>
      <c r="E221" s="99"/>
      <c r="F221" s="99"/>
      <c r="G221" s="99"/>
      <c r="H221" s="99"/>
      <c r="I221" s="99"/>
      <c r="J221" s="99"/>
      <c r="K221" s="99"/>
      <c r="L221" s="99"/>
      <c r="M221" s="20"/>
      <c r="N221" s="20"/>
      <c r="O221" s="20"/>
      <c r="P221" s="20"/>
    </row>
    <row r="222" ht="15.75" customHeight="1" spans="1:16">
      <c r="A222" s="20"/>
      <c r="B222" s="273"/>
      <c r="C222" s="99"/>
      <c r="D222" s="20"/>
      <c r="E222" s="99"/>
      <c r="F222" s="99"/>
      <c r="G222" s="99"/>
      <c r="H222" s="99"/>
      <c r="I222" s="99"/>
      <c r="J222" s="99"/>
      <c r="K222" s="99"/>
      <c r="L222" s="99"/>
      <c r="M222" s="20"/>
      <c r="N222" s="20"/>
      <c r="O222" s="20"/>
      <c r="P222" s="20"/>
    </row>
    <row r="223" ht="15.75" customHeight="1" spans="1:16">
      <c r="A223" s="20"/>
      <c r="B223" s="273"/>
      <c r="C223" s="99"/>
      <c r="D223" s="20"/>
      <c r="E223" s="99"/>
      <c r="F223" s="99"/>
      <c r="G223" s="99"/>
      <c r="H223" s="99"/>
      <c r="I223" s="99"/>
      <c r="J223" s="99"/>
      <c r="K223" s="99"/>
      <c r="L223" s="99"/>
      <c r="M223" s="20"/>
      <c r="N223" s="20"/>
      <c r="O223" s="20"/>
      <c r="P223" s="20"/>
    </row>
    <row r="224" ht="15.75" customHeight="1" spans="1:16">
      <c r="A224" s="20"/>
      <c r="B224" s="273"/>
      <c r="C224" s="99"/>
      <c r="D224" s="20"/>
      <c r="E224" s="99"/>
      <c r="F224" s="99"/>
      <c r="G224" s="99"/>
      <c r="H224" s="99"/>
      <c r="I224" s="99"/>
      <c r="J224" s="99"/>
      <c r="K224" s="99"/>
      <c r="L224" s="99"/>
      <c r="M224" s="20"/>
      <c r="N224" s="20"/>
      <c r="O224" s="20"/>
      <c r="P224" s="20"/>
    </row>
    <row r="225" ht="15.75" customHeight="1" spans="1:16">
      <c r="A225" s="20"/>
      <c r="B225" s="273"/>
      <c r="C225" s="99"/>
      <c r="D225" s="20"/>
      <c r="E225" s="99"/>
      <c r="F225" s="99"/>
      <c r="G225" s="99"/>
      <c r="H225" s="99"/>
      <c r="I225" s="99"/>
      <c r="J225" s="99"/>
      <c r="K225" s="99"/>
      <c r="L225" s="99"/>
      <c r="M225" s="20"/>
      <c r="N225" s="20"/>
      <c r="O225" s="20"/>
      <c r="P225" s="20"/>
    </row>
    <row r="226" ht="15.75" customHeight="1" spans="1:16">
      <c r="A226" s="20"/>
      <c r="B226" s="273"/>
      <c r="C226" s="99"/>
      <c r="D226" s="20"/>
      <c r="E226" s="99"/>
      <c r="F226" s="99"/>
      <c r="G226" s="99"/>
      <c r="H226" s="99"/>
      <c r="I226" s="99"/>
      <c r="J226" s="99"/>
      <c r="K226" s="99"/>
      <c r="L226" s="99"/>
      <c r="M226" s="20"/>
      <c r="N226" s="20"/>
      <c r="O226" s="20"/>
      <c r="P226" s="20"/>
    </row>
    <row r="227" ht="15.75" customHeight="1" spans="1:16">
      <c r="A227" s="20"/>
      <c r="B227" s="273"/>
      <c r="C227" s="99"/>
      <c r="D227" s="20"/>
      <c r="E227" s="99"/>
      <c r="F227" s="99"/>
      <c r="G227" s="99"/>
      <c r="H227" s="99"/>
      <c r="I227" s="99"/>
      <c r="J227" s="99"/>
      <c r="K227" s="99"/>
      <c r="L227" s="99"/>
      <c r="M227" s="20"/>
      <c r="N227" s="20"/>
      <c r="O227" s="20"/>
      <c r="P227" s="20"/>
    </row>
    <row r="228" ht="15.75" customHeight="1" spans="1:16">
      <c r="A228" s="20"/>
      <c r="B228" s="273"/>
      <c r="C228" s="99"/>
      <c r="D228" s="20"/>
      <c r="E228" s="99"/>
      <c r="F228" s="99"/>
      <c r="G228" s="99"/>
      <c r="H228" s="99"/>
      <c r="I228" s="99"/>
      <c r="J228" s="99"/>
      <c r="K228" s="99"/>
      <c r="L228" s="99"/>
      <c r="M228" s="20"/>
      <c r="N228" s="20"/>
      <c r="O228" s="20"/>
      <c r="P228" s="20"/>
    </row>
    <row r="229" ht="15.75" customHeight="1" spans="1:16">
      <c r="A229" s="20"/>
      <c r="B229" s="273"/>
      <c r="C229" s="99"/>
      <c r="D229" s="20"/>
      <c r="E229" s="99"/>
      <c r="F229" s="99"/>
      <c r="G229" s="99"/>
      <c r="H229" s="99"/>
      <c r="I229" s="99"/>
      <c r="J229" s="99"/>
      <c r="K229" s="99"/>
      <c r="L229" s="99"/>
      <c r="M229" s="20"/>
      <c r="N229" s="20"/>
      <c r="O229" s="20"/>
      <c r="P229" s="20"/>
    </row>
    <row r="230" ht="15.75" customHeight="1" spans="1:16">
      <c r="A230" s="20"/>
      <c r="B230" s="273"/>
      <c r="C230" s="99"/>
      <c r="D230" s="20"/>
      <c r="E230" s="20"/>
      <c r="F230" s="99"/>
      <c r="G230" s="99"/>
      <c r="H230" s="99"/>
      <c r="I230" s="99"/>
      <c r="J230" s="99"/>
      <c r="K230" s="99"/>
      <c r="L230" s="99"/>
      <c r="M230" s="20"/>
      <c r="N230" s="20"/>
      <c r="O230" s="20"/>
      <c r="P230" s="20"/>
    </row>
    <row r="231" ht="15.75" customHeight="1" spans="1:16">
      <c r="A231" s="20"/>
      <c r="B231" s="273"/>
      <c r="C231" s="99"/>
      <c r="D231" s="20"/>
      <c r="E231" s="20"/>
      <c r="F231" s="99"/>
      <c r="G231" s="99"/>
      <c r="H231" s="99"/>
      <c r="I231" s="99"/>
      <c r="J231" s="99"/>
      <c r="K231" s="99"/>
      <c r="L231" s="99"/>
      <c r="M231" s="20"/>
      <c r="N231" s="20"/>
      <c r="O231" s="20"/>
      <c r="P231" s="20"/>
    </row>
    <row r="232" ht="15.75" customHeight="1" spans="1:16">
      <c r="A232" s="20"/>
      <c r="B232" s="273"/>
      <c r="C232" s="99"/>
      <c r="D232" s="20"/>
      <c r="E232" s="20"/>
      <c r="F232" s="99"/>
      <c r="G232" s="99"/>
      <c r="H232" s="99"/>
      <c r="I232" s="99"/>
      <c r="J232" s="99"/>
      <c r="K232" s="99"/>
      <c r="L232" s="99"/>
      <c r="M232" s="20"/>
      <c r="N232" s="20"/>
      <c r="O232" s="20"/>
      <c r="P232" s="20"/>
    </row>
    <row r="233" ht="15.75" customHeight="1" spans="1:16">
      <c r="A233" s="20"/>
      <c r="B233" s="273"/>
      <c r="C233" s="99"/>
      <c r="D233" s="20"/>
      <c r="E233" s="20"/>
      <c r="F233" s="99"/>
      <c r="G233" s="99"/>
      <c r="H233" s="99"/>
      <c r="I233" s="99"/>
      <c r="J233" s="99"/>
      <c r="K233" s="99"/>
      <c r="L233" s="99"/>
      <c r="M233" s="20"/>
      <c r="N233" s="20"/>
      <c r="O233" s="20"/>
      <c r="P233" s="20"/>
    </row>
    <row r="234" ht="15.75" customHeight="1" spans="1:16">
      <c r="A234" s="20"/>
      <c r="B234" s="273"/>
      <c r="C234" s="99"/>
      <c r="D234" s="20"/>
      <c r="E234" s="20"/>
      <c r="F234" s="20"/>
      <c r="G234" s="20"/>
      <c r="H234" s="20"/>
      <c r="I234" s="20"/>
      <c r="J234" s="20"/>
      <c r="K234" s="20"/>
      <c r="L234" s="20"/>
      <c r="M234" s="20"/>
      <c r="N234" s="20"/>
      <c r="O234" s="20"/>
      <c r="P234" s="20"/>
    </row>
    <row r="235" ht="15.75" customHeight="1" spans="1:16">
      <c r="A235" s="20"/>
      <c r="B235" s="273"/>
      <c r="C235" s="99"/>
      <c r="D235" s="20"/>
      <c r="E235" s="20"/>
      <c r="F235" s="20"/>
      <c r="G235" s="20"/>
      <c r="H235" s="20"/>
      <c r="I235" s="20"/>
      <c r="J235" s="20"/>
      <c r="K235" s="20"/>
      <c r="L235" s="20"/>
      <c r="M235" s="20"/>
      <c r="N235" s="20"/>
      <c r="O235" s="20"/>
      <c r="P235" s="20"/>
    </row>
    <row r="236" ht="15.75" customHeight="1" spans="1:16">
      <c r="A236" s="20"/>
      <c r="B236" s="273"/>
      <c r="C236" s="99"/>
      <c r="D236" s="20"/>
      <c r="E236" s="20"/>
      <c r="F236" s="20"/>
      <c r="G236" s="20"/>
      <c r="H236" s="20"/>
      <c r="I236" s="20"/>
      <c r="J236" s="20"/>
      <c r="K236" s="20"/>
      <c r="L236" s="20"/>
      <c r="M236" s="20"/>
      <c r="N236" s="20"/>
      <c r="O236" s="20"/>
      <c r="P236" s="20"/>
    </row>
    <row r="237" ht="15.75" customHeight="1" spans="1:16">
      <c r="A237" s="20"/>
      <c r="B237" s="273"/>
      <c r="C237" s="99"/>
      <c r="D237" s="20"/>
      <c r="E237" s="20"/>
      <c r="F237" s="20"/>
      <c r="G237" s="20"/>
      <c r="H237" s="20"/>
      <c r="I237" s="20"/>
      <c r="J237" s="20"/>
      <c r="K237" s="20"/>
      <c r="L237" s="20"/>
      <c r="M237" s="20"/>
      <c r="N237" s="20"/>
      <c r="O237" s="20"/>
      <c r="P237" s="20"/>
    </row>
    <row r="238" ht="15.75" customHeight="1" spans="1:16">
      <c r="A238" s="20"/>
      <c r="B238" s="273"/>
      <c r="C238" s="99"/>
      <c r="D238" s="20"/>
      <c r="E238" s="20"/>
      <c r="F238" s="20"/>
      <c r="G238" s="20"/>
      <c r="H238" s="20"/>
      <c r="I238" s="20"/>
      <c r="J238" s="20"/>
      <c r="K238" s="20"/>
      <c r="L238" s="20"/>
      <c r="M238" s="20"/>
      <c r="N238" s="20"/>
      <c r="O238" s="20"/>
      <c r="P238" s="20"/>
    </row>
    <row r="239" ht="15.75" customHeight="1" spans="1:16">
      <c r="A239" s="20"/>
      <c r="B239" s="273"/>
      <c r="C239" s="99"/>
      <c r="D239" s="20"/>
      <c r="E239" s="20"/>
      <c r="F239" s="20"/>
      <c r="G239" s="20"/>
      <c r="H239" s="20"/>
      <c r="I239" s="20"/>
      <c r="J239" s="20"/>
      <c r="K239" s="20"/>
      <c r="L239" s="20"/>
      <c r="M239" s="20"/>
      <c r="N239" s="20"/>
      <c r="O239" s="20"/>
      <c r="P239" s="20"/>
    </row>
    <row r="240" ht="15.75" customHeight="1" spans="1:16">
      <c r="A240" s="20"/>
      <c r="B240" s="273"/>
      <c r="C240" s="99"/>
      <c r="D240" s="20"/>
      <c r="E240" s="20"/>
      <c r="F240" s="20"/>
      <c r="G240" s="20"/>
      <c r="H240" s="20"/>
      <c r="I240" s="20"/>
      <c r="J240" s="20"/>
      <c r="K240" s="20"/>
      <c r="L240" s="20"/>
      <c r="M240" s="20"/>
      <c r="N240" s="20"/>
      <c r="O240" s="20"/>
      <c r="P240" s="20"/>
    </row>
    <row r="241" ht="15.75" customHeight="1" spans="1:16">
      <c r="A241" s="20"/>
      <c r="B241" s="273"/>
      <c r="C241" s="99"/>
      <c r="D241" s="20"/>
      <c r="E241" s="20"/>
      <c r="F241" s="20"/>
      <c r="G241" s="20"/>
      <c r="H241" s="20"/>
      <c r="I241" s="20"/>
      <c r="J241" s="20"/>
      <c r="K241" s="20"/>
      <c r="L241" s="20"/>
      <c r="M241" s="20"/>
      <c r="N241" s="20"/>
      <c r="O241" s="20"/>
      <c r="P241" s="20"/>
    </row>
    <row r="242" ht="15.75" customHeight="1" spans="1:16">
      <c r="A242" s="20"/>
      <c r="B242" s="273"/>
      <c r="C242" s="99"/>
      <c r="D242" s="20"/>
      <c r="E242" s="20"/>
      <c r="F242" s="20"/>
      <c r="G242" s="20"/>
      <c r="H242" s="20"/>
      <c r="I242" s="20"/>
      <c r="J242" s="20"/>
      <c r="K242" s="20"/>
      <c r="L242" s="20"/>
      <c r="M242" s="20"/>
      <c r="N242" s="20"/>
      <c r="O242" s="20"/>
      <c r="P242" s="20"/>
    </row>
    <row r="243" ht="15.75" customHeight="1" spans="1:16">
      <c r="A243" s="20"/>
      <c r="B243" s="273"/>
      <c r="C243" s="99"/>
      <c r="D243" s="20"/>
      <c r="E243" s="20"/>
      <c r="F243" s="20"/>
      <c r="G243" s="20"/>
      <c r="H243" s="20"/>
      <c r="I243" s="20"/>
      <c r="J243" s="20"/>
      <c r="K243" s="20"/>
      <c r="L243" s="20"/>
      <c r="M243" s="20"/>
      <c r="N243" s="20"/>
      <c r="O243" s="20"/>
      <c r="P243" s="20"/>
    </row>
    <row r="244" ht="15.75" customHeight="1" spans="1:16">
      <c r="A244" s="20"/>
      <c r="B244" s="273"/>
      <c r="C244" s="99"/>
      <c r="D244" s="20"/>
      <c r="E244" s="20"/>
      <c r="F244" s="20"/>
      <c r="G244" s="20"/>
      <c r="H244" s="20"/>
      <c r="I244" s="20"/>
      <c r="J244" s="20"/>
      <c r="K244" s="20"/>
      <c r="L244" s="20"/>
      <c r="M244" s="20"/>
      <c r="N244" s="20"/>
      <c r="O244" s="20"/>
      <c r="P244" s="20"/>
    </row>
    <row r="245" ht="15.75" customHeight="1" spans="1:16">
      <c r="A245" s="20"/>
      <c r="B245" s="273"/>
      <c r="C245" s="99"/>
      <c r="D245" s="20"/>
      <c r="E245" s="20"/>
      <c r="F245" s="20"/>
      <c r="G245" s="20"/>
      <c r="H245" s="20"/>
      <c r="I245" s="20"/>
      <c r="J245" s="20"/>
      <c r="K245" s="20"/>
      <c r="L245" s="20"/>
      <c r="M245" s="20"/>
      <c r="N245" s="20"/>
      <c r="O245" s="20"/>
      <c r="P245" s="20"/>
    </row>
    <row r="246" ht="15.75" customHeight="1" spans="1:16">
      <c r="A246" s="20"/>
      <c r="B246" s="273"/>
      <c r="C246" s="99"/>
      <c r="D246" s="20"/>
      <c r="E246" s="20"/>
      <c r="F246" s="20"/>
      <c r="G246" s="20"/>
      <c r="H246" s="20"/>
      <c r="I246" s="20"/>
      <c r="J246" s="20"/>
      <c r="K246" s="20"/>
      <c r="L246" s="20"/>
      <c r="M246" s="20"/>
      <c r="N246" s="20"/>
      <c r="O246" s="20"/>
      <c r="P246" s="20"/>
    </row>
    <row r="247" ht="15.75" customHeight="1" spans="1:16">
      <c r="A247" s="20"/>
      <c r="B247" s="273"/>
      <c r="C247" s="99"/>
      <c r="D247" s="20"/>
      <c r="E247" s="20"/>
      <c r="F247" s="20"/>
      <c r="G247" s="20"/>
      <c r="H247" s="20"/>
      <c r="I247" s="20"/>
      <c r="J247" s="20"/>
      <c r="K247" s="20"/>
      <c r="L247" s="20"/>
      <c r="M247" s="20"/>
      <c r="N247" s="20"/>
      <c r="O247" s="20"/>
      <c r="P247" s="20"/>
    </row>
    <row r="248" ht="15.75" customHeight="1" spans="1:16">
      <c r="A248" s="20"/>
      <c r="B248" s="273"/>
      <c r="C248" s="99"/>
      <c r="D248" s="20"/>
      <c r="E248" s="20"/>
      <c r="F248" s="20"/>
      <c r="G248" s="20"/>
      <c r="H248" s="20"/>
      <c r="I248" s="20"/>
      <c r="J248" s="20"/>
      <c r="K248" s="20"/>
      <c r="L248" s="20"/>
      <c r="M248" s="20"/>
      <c r="N248" s="20"/>
      <c r="O248" s="20"/>
      <c r="P248" s="20"/>
    </row>
    <row r="249" ht="15.75" customHeight="1" spans="1:16">
      <c r="A249" s="20"/>
      <c r="B249" s="273"/>
      <c r="C249" s="99"/>
      <c r="D249" s="20"/>
      <c r="E249" s="20"/>
      <c r="F249" s="20"/>
      <c r="G249" s="20"/>
      <c r="H249" s="20"/>
      <c r="I249" s="20"/>
      <c r="J249" s="20"/>
      <c r="K249" s="20"/>
      <c r="L249" s="20"/>
      <c r="M249" s="20"/>
      <c r="N249" s="20"/>
      <c r="O249" s="20"/>
      <c r="P249" s="20"/>
    </row>
    <row r="250" ht="15.75" customHeight="1" spans="1:16">
      <c r="A250" s="20"/>
      <c r="B250" s="273"/>
      <c r="C250" s="99"/>
      <c r="D250" s="20"/>
      <c r="E250" s="20"/>
      <c r="F250" s="20"/>
      <c r="G250" s="20"/>
      <c r="H250" s="20"/>
      <c r="I250" s="20"/>
      <c r="J250" s="20"/>
      <c r="K250" s="20"/>
      <c r="L250" s="20"/>
      <c r="M250" s="20"/>
      <c r="N250" s="20"/>
      <c r="O250" s="20"/>
      <c r="P250" s="20"/>
    </row>
    <row r="251" ht="15.75" customHeight="1" spans="1:16">
      <c r="A251" s="20"/>
      <c r="B251" s="273"/>
      <c r="C251" s="99"/>
      <c r="D251" s="20"/>
      <c r="E251" s="20"/>
      <c r="F251" s="20"/>
      <c r="G251" s="20"/>
      <c r="H251" s="20"/>
      <c r="I251" s="20"/>
      <c r="J251" s="20"/>
      <c r="K251" s="20"/>
      <c r="L251" s="20"/>
      <c r="M251" s="20"/>
      <c r="N251" s="20"/>
      <c r="O251" s="20"/>
      <c r="P251" s="20"/>
    </row>
    <row r="252" ht="15.75" customHeight="1" spans="1:16">
      <c r="A252" s="20"/>
      <c r="B252" s="273"/>
      <c r="C252" s="99"/>
      <c r="D252" s="20"/>
      <c r="E252" s="20"/>
      <c r="F252" s="20"/>
      <c r="G252" s="20"/>
      <c r="H252" s="20"/>
      <c r="I252" s="20"/>
      <c r="J252" s="20"/>
      <c r="K252" s="20"/>
      <c r="L252" s="20"/>
      <c r="M252" s="20"/>
      <c r="N252" s="20"/>
      <c r="O252" s="20"/>
      <c r="P252" s="20"/>
    </row>
    <row r="253" ht="15.75" customHeight="1" spans="1:16">
      <c r="A253" s="20"/>
      <c r="B253" s="273"/>
      <c r="C253" s="99"/>
      <c r="D253" s="20"/>
      <c r="E253" s="20"/>
      <c r="F253" s="20"/>
      <c r="G253" s="20"/>
      <c r="H253" s="20"/>
      <c r="I253" s="20"/>
      <c r="J253" s="20"/>
      <c r="K253" s="20"/>
      <c r="L253" s="20"/>
      <c r="M253" s="20"/>
      <c r="N253" s="20"/>
      <c r="O253" s="20"/>
      <c r="P253" s="20"/>
    </row>
    <row r="254" ht="15.75" customHeight="1" spans="1:16">
      <c r="A254" s="20"/>
      <c r="B254" s="273"/>
      <c r="C254" s="99"/>
      <c r="D254" s="20"/>
      <c r="E254" s="20"/>
      <c r="F254" s="20"/>
      <c r="G254" s="20"/>
      <c r="H254" s="20"/>
      <c r="I254" s="20"/>
      <c r="J254" s="20"/>
      <c r="K254" s="20"/>
      <c r="L254" s="20"/>
      <c r="M254" s="20"/>
      <c r="N254" s="20"/>
      <c r="O254" s="20"/>
      <c r="P254" s="20"/>
    </row>
    <row r="255" ht="15.75" customHeight="1" spans="1:16">
      <c r="A255" s="20"/>
      <c r="B255" s="273"/>
      <c r="C255" s="99"/>
      <c r="D255" s="20"/>
      <c r="E255" s="20"/>
      <c r="F255" s="20"/>
      <c r="G255" s="20"/>
      <c r="H255" s="20"/>
      <c r="I255" s="20"/>
      <c r="J255" s="20"/>
      <c r="K255" s="20"/>
      <c r="L255" s="20"/>
      <c r="M255" s="20"/>
      <c r="N255" s="20"/>
      <c r="O255" s="20"/>
      <c r="P255" s="20"/>
    </row>
    <row r="256" ht="15.75" customHeight="1" spans="1:16">
      <c r="A256" s="20"/>
      <c r="B256" s="273"/>
      <c r="C256" s="99"/>
      <c r="D256" s="20"/>
      <c r="E256" s="20"/>
      <c r="F256" s="20"/>
      <c r="G256" s="20"/>
      <c r="H256" s="20"/>
      <c r="I256" s="20"/>
      <c r="J256" s="20"/>
      <c r="K256" s="20"/>
      <c r="L256" s="20"/>
      <c r="M256" s="20"/>
      <c r="N256" s="20"/>
      <c r="O256" s="20"/>
      <c r="P256" s="20"/>
    </row>
    <row r="257" ht="15.75" customHeight="1" spans="1:16">
      <c r="A257" s="20"/>
      <c r="B257" s="273"/>
      <c r="C257" s="99"/>
      <c r="D257" s="20"/>
      <c r="E257" s="20"/>
      <c r="F257" s="20"/>
      <c r="G257" s="20"/>
      <c r="H257" s="20"/>
      <c r="I257" s="20"/>
      <c r="J257" s="20"/>
      <c r="K257" s="20"/>
      <c r="L257" s="20"/>
      <c r="M257" s="20"/>
      <c r="N257" s="20"/>
      <c r="O257" s="20"/>
      <c r="P257" s="20"/>
    </row>
    <row r="258" ht="15.75" customHeight="1" spans="1:16">
      <c r="A258" s="20"/>
      <c r="B258" s="273"/>
      <c r="C258" s="99"/>
      <c r="D258" s="20"/>
      <c r="E258" s="20"/>
      <c r="F258" s="20"/>
      <c r="G258" s="20"/>
      <c r="H258" s="20"/>
      <c r="I258" s="20"/>
      <c r="J258" s="20"/>
      <c r="K258" s="20"/>
      <c r="L258" s="20"/>
      <c r="M258" s="20"/>
      <c r="N258" s="20"/>
      <c r="O258" s="20"/>
      <c r="P258" s="20"/>
    </row>
    <row r="259" ht="15.75" customHeight="1" spans="1:16">
      <c r="A259" s="20"/>
      <c r="B259" s="273"/>
      <c r="C259" s="99"/>
      <c r="D259" s="20"/>
      <c r="E259" s="20"/>
      <c r="F259" s="20"/>
      <c r="G259" s="20"/>
      <c r="H259" s="20"/>
      <c r="I259" s="20"/>
      <c r="J259" s="20"/>
      <c r="K259" s="20"/>
      <c r="L259" s="20"/>
      <c r="M259" s="20"/>
      <c r="N259" s="20"/>
      <c r="O259" s="20"/>
      <c r="P259" s="20"/>
    </row>
    <row r="260" ht="15.75" customHeight="1" spans="1:16">
      <c r="A260" s="20"/>
      <c r="B260" s="273"/>
      <c r="C260" s="99"/>
      <c r="D260" s="20"/>
      <c r="E260" s="20"/>
      <c r="F260" s="20"/>
      <c r="G260" s="20"/>
      <c r="H260" s="20"/>
      <c r="I260" s="20"/>
      <c r="J260" s="20"/>
      <c r="K260" s="20"/>
      <c r="L260" s="20"/>
      <c r="M260" s="20"/>
      <c r="N260" s="20"/>
      <c r="O260" s="20"/>
      <c r="P260" s="20"/>
    </row>
    <row r="261" ht="15.75" customHeight="1" spans="1:16">
      <c r="A261" s="20"/>
      <c r="B261" s="273"/>
      <c r="C261" s="99"/>
      <c r="D261" s="20"/>
      <c r="E261" s="20"/>
      <c r="F261" s="20"/>
      <c r="G261" s="20"/>
      <c r="H261" s="20"/>
      <c r="I261" s="20"/>
      <c r="J261" s="20"/>
      <c r="K261" s="20"/>
      <c r="L261" s="20"/>
      <c r="M261" s="20"/>
      <c r="N261" s="20"/>
      <c r="O261" s="20"/>
      <c r="P261" s="20"/>
    </row>
    <row r="262" ht="15.75" customHeight="1" spans="1:16">
      <c r="A262" s="20"/>
      <c r="B262" s="273"/>
      <c r="C262" s="99"/>
      <c r="D262" s="20"/>
      <c r="E262" s="20"/>
      <c r="F262" s="20"/>
      <c r="G262" s="20"/>
      <c r="H262" s="20"/>
      <c r="I262" s="20"/>
      <c r="J262" s="20"/>
      <c r="K262" s="20"/>
      <c r="L262" s="20"/>
      <c r="M262" s="20"/>
      <c r="N262" s="20"/>
      <c r="O262" s="20"/>
      <c r="P262" s="20"/>
    </row>
    <row r="263" ht="15.75" customHeight="1" spans="1:16">
      <c r="A263" s="20"/>
      <c r="B263" s="273"/>
      <c r="C263" s="99"/>
      <c r="D263" s="20"/>
      <c r="E263" s="20"/>
      <c r="F263" s="20"/>
      <c r="G263" s="20"/>
      <c r="H263" s="20"/>
      <c r="I263" s="20"/>
      <c r="J263" s="20"/>
      <c r="K263" s="20"/>
      <c r="L263" s="20"/>
      <c r="M263" s="20"/>
      <c r="N263" s="20"/>
      <c r="O263" s="20"/>
      <c r="P263" s="20"/>
    </row>
    <row r="264" ht="15.75" customHeight="1" spans="1:16">
      <c r="A264" s="20"/>
      <c r="B264" s="273"/>
      <c r="C264" s="99"/>
      <c r="D264" s="20"/>
      <c r="E264" s="20"/>
      <c r="F264" s="20"/>
      <c r="G264" s="20"/>
      <c r="H264" s="20"/>
      <c r="I264" s="20"/>
      <c r="J264" s="20"/>
      <c r="K264" s="20"/>
      <c r="L264" s="20"/>
      <c r="M264" s="20"/>
      <c r="N264" s="20"/>
      <c r="O264" s="20"/>
      <c r="P264" s="20"/>
    </row>
    <row r="265" ht="15.75" customHeight="1" spans="1:16">
      <c r="A265" s="20"/>
      <c r="B265" s="273"/>
      <c r="C265" s="99"/>
      <c r="D265" s="20"/>
      <c r="E265" s="20"/>
      <c r="F265" s="20"/>
      <c r="G265" s="20"/>
      <c r="H265" s="20"/>
      <c r="I265" s="20"/>
      <c r="J265" s="20"/>
      <c r="K265" s="20"/>
      <c r="L265" s="20"/>
      <c r="M265" s="20"/>
      <c r="N265" s="20"/>
      <c r="O265" s="20"/>
      <c r="P265" s="20"/>
    </row>
    <row r="266" ht="15.75" customHeight="1" spans="1:16">
      <c r="A266" s="20"/>
      <c r="B266" s="273"/>
      <c r="C266" s="99"/>
      <c r="D266" s="20"/>
      <c r="E266" s="20"/>
      <c r="F266" s="20"/>
      <c r="G266" s="20"/>
      <c r="H266" s="20"/>
      <c r="I266" s="20"/>
      <c r="J266" s="20"/>
      <c r="K266" s="20"/>
      <c r="L266" s="20"/>
      <c r="M266" s="20"/>
      <c r="N266" s="20"/>
      <c r="O266" s="20"/>
      <c r="P266" s="20"/>
    </row>
    <row r="267" ht="15.75" customHeight="1" spans="1:16">
      <c r="A267" s="20"/>
      <c r="B267" s="273"/>
      <c r="C267" s="99"/>
      <c r="D267" s="20"/>
      <c r="E267" s="20"/>
      <c r="F267" s="20"/>
      <c r="G267" s="20"/>
      <c r="H267" s="20"/>
      <c r="I267" s="20"/>
      <c r="J267" s="20"/>
      <c r="K267" s="20"/>
      <c r="L267" s="20"/>
      <c r="M267" s="20"/>
      <c r="N267" s="20"/>
      <c r="O267" s="20"/>
      <c r="P267" s="20"/>
    </row>
    <row r="268" ht="15.75" customHeight="1" spans="1:16">
      <c r="A268" s="20"/>
      <c r="B268" s="273"/>
      <c r="C268" s="99"/>
      <c r="D268" s="20"/>
      <c r="E268" s="20"/>
      <c r="F268" s="20"/>
      <c r="G268" s="20"/>
      <c r="H268" s="20"/>
      <c r="I268" s="20"/>
      <c r="J268" s="20"/>
      <c r="K268" s="20"/>
      <c r="L268" s="20"/>
      <c r="M268" s="20"/>
      <c r="N268" s="20"/>
      <c r="O268" s="20"/>
      <c r="P268" s="20"/>
    </row>
    <row r="269" ht="15.75" customHeight="1" spans="1:16">
      <c r="A269" s="20"/>
      <c r="B269" s="273"/>
      <c r="C269" s="99"/>
      <c r="D269" s="20"/>
      <c r="E269" s="20"/>
      <c r="F269" s="20"/>
      <c r="G269" s="20"/>
      <c r="H269" s="20"/>
      <c r="I269" s="20"/>
      <c r="J269" s="20"/>
      <c r="K269" s="20"/>
      <c r="L269" s="20"/>
      <c r="M269" s="20"/>
      <c r="N269" s="20"/>
      <c r="O269" s="20"/>
      <c r="P269" s="20"/>
    </row>
    <row r="270" ht="15.75" customHeight="1" spans="1:16">
      <c r="A270" s="20"/>
      <c r="B270" s="273"/>
      <c r="C270" s="99"/>
      <c r="D270" s="20"/>
      <c r="E270" s="20"/>
      <c r="F270" s="20"/>
      <c r="G270" s="20"/>
      <c r="H270" s="20"/>
      <c r="I270" s="20"/>
      <c r="J270" s="20"/>
      <c r="K270" s="20"/>
      <c r="L270" s="20"/>
      <c r="M270" s="20"/>
      <c r="N270" s="20"/>
      <c r="O270" s="20"/>
      <c r="P270" s="20"/>
    </row>
    <row r="271" ht="15.75" customHeight="1" spans="1:16">
      <c r="A271" s="20"/>
      <c r="B271" s="273"/>
      <c r="C271" s="99"/>
      <c r="D271" s="20"/>
      <c r="E271" s="20"/>
      <c r="F271" s="20"/>
      <c r="G271" s="20"/>
      <c r="H271" s="20"/>
      <c r="I271" s="20"/>
      <c r="J271" s="20"/>
      <c r="K271" s="20"/>
      <c r="L271" s="20"/>
      <c r="M271" s="20"/>
      <c r="N271" s="20"/>
      <c r="O271" s="20"/>
      <c r="P271" s="20"/>
    </row>
    <row r="272" ht="15.75" customHeight="1" spans="1:16">
      <c r="A272" s="20"/>
      <c r="B272" s="273"/>
      <c r="C272" s="99"/>
      <c r="D272" s="20"/>
      <c r="E272" s="20"/>
      <c r="F272" s="20"/>
      <c r="G272" s="20"/>
      <c r="H272" s="20"/>
      <c r="I272" s="20"/>
      <c r="J272" s="20"/>
      <c r="K272" s="20"/>
      <c r="L272" s="20"/>
      <c r="M272" s="20"/>
      <c r="N272" s="20"/>
      <c r="O272" s="20"/>
      <c r="P272" s="20"/>
    </row>
    <row r="273" ht="15.75" customHeight="1" spans="1:16">
      <c r="A273" s="20"/>
      <c r="B273" s="273"/>
      <c r="C273" s="99"/>
      <c r="D273" s="20"/>
      <c r="E273" s="20"/>
      <c r="F273" s="20"/>
      <c r="G273" s="20"/>
      <c r="H273" s="20"/>
      <c r="I273" s="20"/>
      <c r="J273" s="20"/>
      <c r="K273" s="20"/>
      <c r="L273" s="20"/>
      <c r="M273" s="20"/>
      <c r="N273" s="20"/>
      <c r="O273" s="20"/>
      <c r="P273" s="20"/>
    </row>
    <row r="274" ht="15.75" customHeight="1" spans="1:16">
      <c r="A274" s="20"/>
      <c r="B274" s="273"/>
      <c r="C274" s="99"/>
      <c r="D274" s="20"/>
      <c r="E274" s="20"/>
      <c r="F274" s="20"/>
      <c r="G274" s="20"/>
      <c r="H274" s="20"/>
      <c r="I274" s="20"/>
      <c r="J274" s="20"/>
      <c r="K274" s="20"/>
      <c r="L274" s="20"/>
      <c r="M274" s="20"/>
      <c r="N274" s="20"/>
      <c r="O274" s="20"/>
      <c r="P274" s="20"/>
    </row>
    <row r="275" ht="15.75" customHeight="1" spans="1:16">
      <c r="A275" s="20"/>
      <c r="B275" s="273"/>
      <c r="C275" s="99"/>
      <c r="D275" s="20"/>
      <c r="E275" s="20"/>
      <c r="F275" s="20"/>
      <c r="G275" s="20"/>
      <c r="H275" s="20"/>
      <c r="I275" s="20"/>
      <c r="J275" s="20"/>
      <c r="K275" s="20"/>
      <c r="L275" s="20"/>
      <c r="M275" s="20"/>
      <c r="N275" s="20"/>
      <c r="O275" s="20"/>
      <c r="P275" s="20"/>
    </row>
    <row r="276" ht="15.75" customHeight="1" spans="1:16">
      <c r="A276" s="20"/>
      <c r="B276" s="273"/>
      <c r="C276" s="99"/>
      <c r="D276" s="20"/>
      <c r="E276" s="20"/>
      <c r="F276" s="20"/>
      <c r="G276" s="20"/>
      <c r="H276" s="20"/>
      <c r="I276" s="20"/>
      <c r="J276" s="20"/>
      <c r="K276" s="20"/>
      <c r="L276" s="20"/>
      <c r="M276" s="20"/>
      <c r="N276" s="20"/>
      <c r="O276" s="20"/>
      <c r="P276" s="20"/>
    </row>
    <row r="277" ht="15.75" customHeight="1" spans="1:16">
      <c r="A277" s="20"/>
      <c r="B277" s="273"/>
      <c r="C277" s="99"/>
      <c r="D277" s="20"/>
      <c r="E277" s="20"/>
      <c r="F277" s="20"/>
      <c r="G277" s="20"/>
      <c r="H277" s="20"/>
      <c r="I277" s="20"/>
      <c r="J277" s="20"/>
      <c r="K277" s="20"/>
      <c r="L277" s="20"/>
      <c r="M277" s="20"/>
      <c r="N277" s="20"/>
      <c r="O277" s="20"/>
      <c r="P277" s="20"/>
    </row>
    <row r="278" ht="15.75" customHeight="1" spans="1:16">
      <c r="A278" s="20"/>
      <c r="B278" s="273"/>
      <c r="C278" s="99"/>
      <c r="D278" s="20"/>
      <c r="E278" s="20"/>
      <c r="F278" s="20"/>
      <c r="G278" s="20"/>
      <c r="H278" s="20"/>
      <c r="I278" s="20"/>
      <c r="J278" s="20"/>
      <c r="K278" s="20"/>
      <c r="L278" s="20"/>
      <c r="M278" s="20"/>
      <c r="N278" s="20"/>
      <c r="O278" s="20"/>
      <c r="P278" s="20"/>
    </row>
    <row r="279" ht="15.75" customHeight="1" spans="1:16">
      <c r="A279" s="20"/>
      <c r="B279" s="273"/>
      <c r="C279" s="99"/>
      <c r="D279" s="20"/>
      <c r="E279" s="20"/>
      <c r="F279" s="20"/>
      <c r="G279" s="20"/>
      <c r="H279" s="20"/>
      <c r="I279" s="20"/>
      <c r="J279" s="20"/>
      <c r="K279" s="20"/>
      <c r="L279" s="20"/>
      <c r="M279" s="20"/>
      <c r="N279" s="20"/>
      <c r="O279" s="20"/>
      <c r="P279" s="20"/>
    </row>
    <row r="280" ht="15.75" customHeight="1" spans="1:16">
      <c r="A280" s="20"/>
      <c r="B280" s="273"/>
      <c r="C280" s="99"/>
      <c r="D280" s="20"/>
      <c r="E280" s="20"/>
      <c r="F280" s="20"/>
      <c r="G280" s="20"/>
      <c r="H280" s="20"/>
      <c r="I280" s="20"/>
      <c r="J280" s="20"/>
      <c r="K280" s="20"/>
      <c r="L280" s="20"/>
      <c r="M280" s="20"/>
      <c r="N280" s="20"/>
      <c r="O280" s="20"/>
      <c r="P280" s="20"/>
    </row>
    <row r="281" ht="15.75" customHeight="1" spans="1:16">
      <c r="A281" s="20"/>
      <c r="B281" s="273"/>
      <c r="C281" s="99"/>
      <c r="D281" s="20"/>
      <c r="E281" s="20"/>
      <c r="F281" s="20"/>
      <c r="G281" s="20"/>
      <c r="H281" s="20"/>
      <c r="I281" s="20"/>
      <c r="J281" s="20"/>
      <c r="K281" s="20"/>
      <c r="L281" s="20"/>
      <c r="M281" s="20"/>
      <c r="N281" s="20"/>
      <c r="O281" s="20"/>
      <c r="P281" s="20"/>
    </row>
    <row r="282" ht="15.75" customHeight="1" spans="1:16">
      <c r="A282" s="20"/>
      <c r="B282" s="273"/>
      <c r="C282" s="99"/>
      <c r="D282" s="20"/>
      <c r="E282" s="20"/>
      <c r="F282" s="20"/>
      <c r="G282" s="20"/>
      <c r="H282" s="20"/>
      <c r="I282" s="20"/>
      <c r="J282" s="20"/>
      <c r="K282" s="20"/>
      <c r="L282" s="20"/>
      <c r="M282" s="20"/>
      <c r="N282" s="20"/>
      <c r="O282" s="20"/>
      <c r="P282" s="20"/>
    </row>
    <row r="283" ht="15.75" customHeight="1" spans="1:16">
      <c r="A283" s="20"/>
      <c r="B283" s="273"/>
      <c r="C283" s="99"/>
      <c r="D283" s="20"/>
      <c r="E283" s="20"/>
      <c r="F283" s="20"/>
      <c r="G283" s="20"/>
      <c r="H283" s="20"/>
      <c r="I283" s="20"/>
      <c r="J283" s="20"/>
      <c r="K283" s="20"/>
      <c r="L283" s="20"/>
      <c r="M283" s="20"/>
      <c r="N283" s="20"/>
      <c r="O283" s="20"/>
      <c r="P283" s="20"/>
    </row>
    <row r="284" ht="15.75" customHeight="1" spans="1:16">
      <c r="A284" s="20"/>
      <c r="B284" s="273"/>
      <c r="C284" s="99"/>
      <c r="D284" s="20"/>
      <c r="E284" s="20"/>
      <c r="F284" s="20"/>
      <c r="G284" s="20"/>
      <c r="H284" s="20"/>
      <c r="I284" s="20"/>
      <c r="J284" s="20"/>
      <c r="K284" s="20"/>
      <c r="L284" s="20"/>
      <c r="M284" s="20"/>
      <c r="N284" s="20"/>
      <c r="O284" s="20"/>
      <c r="P284" s="20"/>
    </row>
    <row r="285" ht="15.75" customHeight="1" spans="1:16">
      <c r="A285" s="20"/>
      <c r="B285" s="273"/>
      <c r="C285" s="99"/>
      <c r="D285" s="20"/>
      <c r="E285" s="20"/>
      <c r="F285" s="20"/>
      <c r="G285" s="20"/>
      <c r="H285" s="20"/>
      <c r="I285" s="20"/>
      <c r="J285" s="20"/>
      <c r="K285" s="20"/>
      <c r="L285" s="20"/>
      <c r="M285" s="20"/>
      <c r="N285" s="20"/>
      <c r="O285" s="20"/>
      <c r="P285" s="20"/>
    </row>
    <row r="286" ht="15.75" customHeight="1" spans="1:16">
      <c r="A286" s="20"/>
      <c r="B286" s="273"/>
      <c r="C286" s="99"/>
      <c r="D286" s="20"/>
      <c r="E286" s="20"/>
      <c r="F286" s="20"/>
      <c r="G286" s="20"/>
      <c r="H286" s="20"/>
      <c r="I286" s="20"/>
      <c r="J286" s="20"/>
      <c r="K286" s="20"/>
      <c r="L286" s="20"/>
      <c r="M286" s="20"/>
      <c r="N286" s="20"/>
      <c r="O286" s="20"/>
      <c r="P286" s="20"/>
    </row>
    <row r="287" ht="15.75" customHeight="1" spans="1:16">
      <c r="A287" s="20"/>
      <c r="B287" s="273"/>
      <c r="C287" s="99"/>
      <c r="D287" s="20"/>
      <c r="E287" s="20"/>
      <c r="F287" s="20"/>
      <c r="G287" s="20"/>
      <c r="H287" s="20"/>
      <c r="I287" s="20"/>
      <c r="J287" s="20"/>
      <c r="K287" s="20"/>
      <c r="L287" s="20"/>
      <c r="M287" s="20"/>
      <c r="N287" s="20"/>
      <c r="O287" s="20"/>
      <c r="P287" s="20"/>
    </row>
    <row r="288" ht="15.75" customHeight="1" spans="1:16">
      <c r="A288" s="20"/>
      <c r="B288" s="273"/>
      <c r="C288" s="99"/>
      <c r="D288" s="20"/>
      <c r="E288" s="20"/>
      <c r="F288" s="20"/>
      <c r="G288" s="20"/>
      <c r="H288" s="20"/>
      <c r="I288" s="20"/>
      <c r="J288" s="20"/>
      <c r="K288" s="20"/>
      <c r="L288" s="20"/>
      <c r="M288" s="20"/>
      <c r="N288" s="20"/>
      <c r="O288" s="20"/>
      <c r="P288" s="20"/>
    </row>
    <row r="289" ht="15.75" customHeight="1" spans="1:16">
      <c r="A289" s="20"/>
      <c r="B289" s="273"/>
      <c r="C289" s="99"/>
      <c r="D289" s="20"/>
      <c r="E289" s="20"/>
      <c r="F289" s="20"/>
      <c r="G289" s="20"/>
      <c r="H289" s="20"/>
      <c r="I289" s="20"/>
      <c r="J289" s="20"/>
      <c r="K289" s="20"/>
      <c r="L289" s="20"/>
      <c r="M289" s="20"/>
      <c r="N289" s="20"/>
      <c r="O289" s="20"/>
      <c r="P289" s="20"/>
    </row>
    <row r="290" ht="15.75" customHeight="1" spans="1:16">
      <c r="A290" s="20"/>
      <c r="B290" s="273"/>
      <c r="C290" s="99"/>
      <c r="D290" s="20"/>
      <c r="E290" s="20"/>
      <c r="F290" s="20"/>
      <c r="G290" s="20"/>
      <c r="H290" s="20"/>
      <c r="I290" s="20"/>
      <c r="J290" s="20"/>
      <c r="K290" s="20"/>
      <c r="L290" s="20"/>
      <c r="M290" s="20"/>
      <c r="N290" s="20"/>
      <c r="O290" s="20"/>
      <c r="P290" s="20"/>
    </row>
    <row r="291" ht="15.75" customHeight="1" spans="1:16">
      <c r="A291" s="20"/>
      <c r="B291" s="273"/>
      <c r="C291" s="99"/>
      <c r="D291" s="20"/>
      <c r="E291" s="20"/>
      <c r="F291" s="20"/>
      <c r="G291" s="20"/>
      <c r="H291" s="20"/>
      <c r="I291" s="20"/>
      <c r="J291" s="20"/>
      <c r="K291" s="20"/>
      <c r="L291" s="20"/>
      <c r="M291" s="20"/>
      <c r="N291" s="20"/>
      <c r="O291" s="20"/>
      <c r="P291" s="20"/>
    </row>
    <row r="292" ht="15.75" customHeight="1" spans="1:16">
      <c r="A292" s="20"/>
      <c r="B292" s="273"/>
      <c r="C292" s="99"/>
      <c r="D292" s="20"/>
      <c r="E292" s="20"/>
      <c r="F292" s="20"/>
      <c r="G292" s="20"/>
      <c r="H292" s="20"/>
      <c r="I292" s="20"/>
      <c r="J292" s="20"/>
      <c r="K292" s="20"/>
      <c r="L292" s="20"/>
      <c r="M292" s="20"/>
      <c r="N292" s="20"/>
      <c r="O292" s="20"/>
      <c r="P292" s="20"/>
    </row>
    <row r="293" ht="15.75" customHeight="1" spans="1:16">
      <c r="A293" s="20"/>
      <c r="B293" s="273"/>
      <c r="C293" s="99"/>
      <c r="D293" s="20"/>
      <c r="E293" s="20"/>
      <c r="F293" s="20"/>
      <c r="G293" s="20"/>
      <c r="H293" s="20"/>
      <c r="I293" s="20"/>
      <c r="J293" s="20"/>
      <c r="K293" s="20"/>
      <c r="L293" s="20"/>
      <c r="M293" s="20"/>
      <c r="N293" s="20"/>
      <c r="O293" s="20"/>
      <c r="P293" s="20"/>
    </row>
    <row r="294" ht="15.75" customHeight="1" spans="1:16">
      <c r="A294" s="20"/>
      <c r="B294" s="273"/>
      <c r="C294" s="99"/>
      <c r="D294" s="20"/>
      <c r="E294" s="20"/>
      <c r="F294" s="20"/>
      <c r="G294" s="20"/>
      <c r="H294" s="20"/>
      <c r="I294" s="20"/>
      <c r="J294" s="20"/>
      <c r="K294" s="20"/>
      <c r="L294" s="20"/>
      <c r="M294" s="20"/>
      <c r="N294" s="20"/>
      <c r="O294" s="20"/>
      <c r="P294" s="20"/>
    </row>
    <row r="295" ht="15.75" customHeight="1" spans="1:16">
      <c r="A295" s="20"/>
      <c r="B295" s="273"/>
      <c r="C295" s="99"/>
      <c r="D295" s="20"/>
      <c r="E295" s="20"/>
      <c r="F295" s="20"/>
      <c r="G295" s="20"/>
      <c r="H295" s="20"/>
      <c r="I295" s="20"/>
      <c r="J295" s="20"/>
      <c r="K295" s="20"/>
      <c r="L295" s="20"/>
      <c r="M295" s="20"/>
      <c r="N295" s="20"/>
      <c r="O295" s="20"/>
      <c r="P295" s="20"/>
    </row>
    <row r="296" ht="15.75" customHeight="1" spans="1:16">
      <c r="A296" s="20"/>
      <c r="B296" s="273"/>
      <c r="C296" s="99"/>
      <c r="D296" s="20"/>
      <c r="E296" s="20"/>
      <c r="F296" s="20"/>
      <c r="G296" s="20"/>
      <c r="H296" s="20"/>
      <c r="I296" s="20"/>
      <c r="J296" s="20"/>
      <c r="K296" s="20"/>
      <c r="L296" s="20"/>
      <c r="M296" s="20"/>
      <c r="N296" s="20"/>
      <c r="O296" s="20"/>
      <c r="P296" s="20"/>
    </row>
    <row r="297" ht="15.75" customHeight="1" spans="1:16">
      <c r="A297" s="20"/>
      <c r="B297" s="273"/>
      <c r="C297" s="99"/>
      <c r="D297" s="20"/>
      <c r="E297" s="20"/>
      <c r="F297" s="20"/>
      <c r="G297" s="20"/>
      <c r="H297" s="20"/>
      <c r="I297" s="20"/>
      <c r="J297" s="20"/>
      <c r="K297" s="20"/>
      <c r="L297" s="20"/>
      <c r="M297" s="20"/>
      <c r="N297" s="20"/>
      <c r="O297" s="20"/>
      <c r="P297" s="20"/>
    </row>
    <row r="298" ht="15.75" customHeight="1" spans="1:16">
      <c r="A298" s="20"/>
      <c r="B298" s="273"/>
      <c r="C298" s="99"/>
      <c r="D298" s="20"/>
      <c r="E298" s="20"/>
      <c r="F298" s="20"/>
      <c r="G298" s="20"/>
      <c r="H298" s="20"/>
      <c r="I298" s="20"/>
      <c r="J298" s="20"/>
      <c r="K298" s="20"/>
      <c r="L298" s="20"/>
      <c r="M298" s="20"/>
      <c r="N298" s="20"/>
      <c r="O298" s="20"/>
      <c r="P298" s="20"/>
    </row>
    <row r="299" ht="15.75" customHeight="1" spans="1:16">
      <c r="A299" s="20"/>
      <c r="B299" s="273"/>
      <c r="C299" s="99"/>
      <c r="D299" s="20"/>
      <c r="E299" s="20"/>
      <c r="F299" s="20"/>
      <c r="G299" s="20"/>
      <c r="H299" s="20"/>
      <c r="I299" s="20"/>
      <c r="J299" s="20"/>
      <c r="K299" s="20"/>
      <c r="L299" s="20"/>
      <c r="M299" s="20"/>
      <c r="N299" s="20"/>
      <c r="O299" s="20"/>
      <c r="P299" s="20"/>
    </row>
    <row r="300" ht="15.75" customHeight="1" spans="1:16">
      <c r="A300" s="20"/>
      <c r="B300" s="273"/>
      <c r="C300" s="99"/>
      <c r="D300" s="20"/>
      <c r="E300" s="20"/>
      <c r="F300" s="20"/>
      <c r="G300" s="20"/>
      <c r="H300" s="20"/>
      <c r="I300" s="20"/>
      <c r="J300" s="20"/>
      <c r="K300" s="20"/>
      <c r="L300" s="20"/>
      <c r="M300" s="20"/>
      <c r="N300" s="20"/>
      <c r="O300" s="20"/>
      <c r="P300" s="20"/>
    </row>
    <row r="301" ht="15.75" customHeight="1" spans="1:16">
      <c r="A301" s="20"/>
      <c r="B301" s="273"/>
      <c r="C301" s="99"/>
      <c r="D301" s="20"/>
      <c r="E301" s="20"/>
      <c r="F301" s="20"/>
      <c r="G301" s="20"/>
      <c r="H301" s="20"/>
      <c r="I301" s="20"/>
      <c r="J301" s="20"/>
      <c r="K301" s="20"/>
      <c r="L301" s="20"/>
      <c r="M301" s="20"/>
      <c r="N301" s="20"/>
      <c r="O301" s="20"/>
      <c r="P301" s="20"/>
    </row>
    <row r="302" ht="15.75" customHeight="1" spans="1:16">
      <c r="A302" s="20"/>
      <c r="B302" s="273"/>
      <c r="C302" s="99"/>
      <c r="D302" s="20"/>
      <c r="E302" s="20"/>
      <c r="F302" s="20"/>
      <c r="G302" s="20"/>
      <c r="H302" s="20"/>
      <c r="I302" s="20"/>
      <c r="J302" s="20"/>
      <c r="K302" s="20"/>
      <c r="L302" s="20"/>
      <c r="M302" s="20"/>
      <c r="N302" s="20"/>
      <c r="O302" s="20"/>
      <c r="P302" s="20"/>
    </row>
    <row r="303" ht="15.75" customHeight="1" spans="1:16">
      <c r="A303" s="20"/>
      <c r="B303" s="273"/>
      <c r="C303" s="99"/>
      <c r="D303" s="20"/>
      <c r="E303" s="20"/>
      <c r="F303" s="20"/>
      <c r="G303" s="20"/>
      <c r="H303" s="20"/>
      <c r="I303" s="20"/>
      <c r="J303" s="20"/>
      <c r="K303" s="20"/>
      <c r="L303" s="20"/>
      <c r="M303" s="20"/>
      <c r="N303" s="20"/>
      <c r="O303" s="20"/>
      <c r="P303" s="20"/>
    </row>
    <row r="304" ht="15.75" customHeight="1" spans="1:16">
      <c r="A304" s="20"/>
      <c r="B304" s="273"/>
      <c r="C304" s="99"/>
      <c r="D304" s="20"/>
      <c r="E304" s="20"/>
      <c r="F304" s="20"/>
      <c r="G304" s="20"/>
      <c r="H304" s="20"/>
      <c r="I304" s="20"/>
      <c r="J304" s="20"/>
      <c r="K304" s="20"/>
      <c r="L304" s="20"/>
      <c r="M304" s="20"/>
      <c r="N304" s="20"/>
      <c r="O304" s="20"/>
      <c r="P304" s="20"/>
    </row>
    <row r="305" ht="15.75" customHeight="1" spans="1:16">
      <c r="A305" s="20"/>
      <c r="B305" s="273"/>
      <c r="C305" s="99"/>
      <c r="D305" s="20"/>
      <c r="E305" s="20"/>
      <c r="F305" s="20"/>
      <c r="G305" s="20"/>
      <c r="H305" s="20"/>
      <c r="I305" s="20"/>
      <c r="J305" s="20"/>
      <c r="K305" s="20"/>
      <c r="L305" s="20"/>
      <c r="M305" s="20"/>
      <c r="N305" s="20"/>
      <c r="O305" s="20"/>
      <c r="P305" s="20"/>
    </row>
    <row r="306" ht="15.75" customHeight="1" spans="1:16">
      <c r="A306" s="20"/>
      <c r="B306" s="273"/>
      <c r="C306" s="99"/>
      <c r="D306" s="20"/>
      <c r="E306" s="20"/>
      <c r="F306" s="20"/>
      <c r="G306" s="20"/>
      <c r="H306" s="20"/>
      <c r="I306" s="20"/>
      <c r="J306" s="20"/>
      <c r="K306" s="20"/>
      <c r="L306" s="20"/>
      <c r="M306" s="20"/>
      <c r="N306" s="20"/>
      <c r="O306" s="20"/>
      <c r="P306" s="20"/>
    </row>
    <row r="307" ht="15.75" customHeight="1" spans="1:16">
      <c r="A307" s="20"/>
      <c r="B307" s="273"/>
      <c r="C307" s="99"/>
      <c r="D307" s="20"/>
      <c r="E307" s="20"/>
      <c r="F307" s="20"/>
      <c r="G307" s="20"/>
      <c r="H307" s="20"/>
      <c r="I307" s="20"/>
      <c r="J307" s="20"/>
      <c r="K307" s="20"/>
      <c r="L307" s="20"/>
      <c r="M307" s="20"/>
      <c r="N307" s="20"/>
      <c r="O307" s="20"/>
      <c r="P307" s="20"/>
    </row>
    <row r="308" ht="15.75" customHeight="1" spans="1:16">
      <c r="A308" s="20"/>
      <c r="B308" s="273"/>
      <c r="C308" s="99"/>
      <c r="D308" s="20"/>
      <c r="E308" s="20"/>
      <c r="F308" s="20"/>
      <c r="G308" s="20"/>
      <c r="H308" s="20"/>
      <c r="I308" s="20"/>
      <c r="J308" s="20"/>
      <c r="K308" s="20"/>
      <c r="L308" s="20"/>
      <c r="M308" s="20"/>
      <c r="N308" s="20"/>
      <c r="O308" s="20"/>
      <c r="P308" s="20"/>
    </row>
    <row r="309" ht="15.75" customHeight="1" spans="1:16">
      <c r="A309" s="20"/>
      <c r="B309" s="273"/>
      <c r="C309" s="99"/>
      <c r="D309" s="20"/>
      <c r="E309" s="20"/>
      <c r="F309" s="20"/>
      <c r="G309" s="20"/>
      <c r="H309" s="20"/>
      <c r="I309" s="20"/>
      <c r="J309" s="20"/>
      <c r="K309" s="20"/>
      <c r="L309" s="20"/>
      <c r="M309" s="20"/>
      <c r="N309" s="20"/>
      <c r="O309" s="20"/>
      <c r="P309" s="20"/>
    </row>
    <row r="310" ht="15.75" customHeight="1" spans="1:16">
      <c r="A310" s="20"/>
      <c r="B310" s="273"/>
      <c r="C310" s="99"/>
      <c r="D310" s="20"/>
      <c r="E310" s="20"/>
      <c r="F310" s="20"/>
      <c r="G310" s="20"/>
      <c r="H310" s="20"/>
      <c r="I310" s="20"/>
      <c r="J310" s="20"/>
      <c r="K310" s="20"/>
      <c r="L310" s="20"/>
      <c r="M310" s="20"/>
      <c r="N310" s="20"/>
      <c r="O310" s="20"/>
      <c r="P310" s="20"/>
    </row>
    <row r="311" ht="15.75" customHeight="1" spans="1:16">
      <c r="A311" s="20"/>
      <c r="B311" s="273"/>
      <c r="C311" s="99"/>
      <c r="D311" s="20"/>
      <c r="E311" s="20"/>
      <c r="F311" s="20"/>
      <c r="G311" s="20"/>
      <c r="H311" s="20"/>
      <c r="I311" s="20"/>
      <c r="J311" s="20"/>
      <c r="K311" s="20"/>
      <c r="L311" s="20"/>
      <c r="M311" s="20"/>
      <c r="N311" s="20"/>
      <c r="O311" s="20"/>
      <c r="P311" s="20"/>
    </row>
    <row r="312" ht="15.75" customHeight="1" spans="1:16">
      <c r="A312" s="20"/>
      <c r="B312" s="273"/>
      <c r="C312" s="99"/>
      <c r="D312" s="20"/>
      <c r="E312" s="20"/>
      <c r="F312" s="20"/>
      <c r="G312" s="20"/>
      <c r="H312" s="20"/>
      <c r="I312" s="20"/>
      <c r="J312" s="20"/>
      <c r="K312" s="20"/>
      <c r="L312" s="20"/>
      <c r="M312" s="20"/>
      <c r="N312" s="20"/>
      <c r="O312" s="20"/>
      <c r="P312" s="20"/>
    </row>
    <row r="313" ht="15.75" customHeight="1" spans="1:16">
      <c r="A313" s="20"/>
      <c r="B313" s="273"/>
      <c r="C313" s="99"/>
      <c r="D313" s="20"/>
      <c r="E313" s="20"/>
      <c r="F313" s="20"/>
      <c r="G313" s="20"/>
      <c r="H313" s="20"/>
      <c r="I313" s="20"/>
      <c r="J313" s="20"/>
      <c r="K313" s="20"/>
      <c r="L313" s="20"/>
      <c r="M313" s="20"/>
      <c r="N313" s="20"/>
      <c r="O313" s="20"/>
      <c r="P313" s="20"/>
    </row>
    <row r="314" ht="15.75" customHeight="1" spans="1:16">
      <c r="A314" s="20"/>
      <c r="B314" s="273"/>
      <c r="C314" s="99"/>
      <c r="D314" s="20"/>
      <c r="E314" s="20"/>
      <c r="F314" s="20"/>
      <c r="G314" s="20"/>
      <c r="H314" s="20"/>
      <c r="I314" s="20"/>
      <c r="J314" s="20"/>
      <c r="K314" s="20"/>
      <c r="L314" s="20"/>
      <c r="M314" s="20"/>
      <c r="N314" s="20"/>
      <c r="O314" s="20"/>
      <c r="P314" s="20"/>
    </row>
    <row r="315" ht="15.75" customHeight="1" spans="1:16">
      <c r="A315" s="20"/>
      <c r="B315" s="273"/>
      <c r="C315" s="99"/>
      <c r="D315" s="20"/>
      <c r="E315" s="20"/>
      <c r="F315" s="20"/>
      <c r="G315" s="20"/>
      <c r="H315" s="20"/>
      <c r="I315" s="20"/>
      <c r="J315" s="20"/>
      <c r="K315" s="20"/>
      <c r="L315" s="20"/>
      <c r="M315" s="20"/>
      <c r="N315" s="20"/>
      <c r="O315" s="20"/>
      <c r="P315" s="20"/>
    </row>
    <row r="316" ht="15.75" customHeight="1" spans="1:16">
      <c r="A316" s="20"/>
      <c r="B316" s="273"/>
      <c r="C316" s="99"/>
      <c r="D316" s="20"/>
      <c r="E316" s="20"/>
      <c r="F316" s="20"/>
      <c r="G316" s="20"/>
      <c r="H316" s="20"/>
      <c r="I316" s="20"/>
      <c r="J316" s="20"/>
      <c r="K316" s="20"/>
      <c r="L316" s="20"/>
      <c r="M316" s="20"/>
      <c r="N316" s="20"/>
      <c r="O316" s="20"/>
      <c r="P316" s="20"/>
    </row>
    <row r="317" ht="15.75" customHeight="1" spans="1:16">
      <c r="A317" s="20"/>
      <c r="B317" s="273"/>
      <c r="C317" s="99"/>
      <c r="D317" s="20"/>
      <c r="E317" s="20"/>
      <c r="F317" s="20"/>
      <c r="G317" s="20"/>
      <c r="H317" s="20"/>
      <c r="I317" s="20"/>
      <c r="J317" s="20"/>
      <c r="K317" s="20"/>
      <c r="L317" s="20"/>
      <c r="M317" s="20"/>
      <c r="N317" s="20"/>
      <c r="O317" s="20"/>
      <c r="P317" s="20"/>
    </row>
    <row r="318" ht="15.75" customHeight="1" spans="1:16">
      <c r="A318" s="20"/>
      <c r="B318" s="273"/>
      <c r="C318" s="99"/>
      <c r="D318" s="20"/>
      <c r="E318" s="20"/>
      <c r="F318" s="20"/>
      <c r="G318" s="20"/>
      <c r="H318" s="20"/>
      <c r="I318" s="20"/>
      <c r="J318" s="20"/>
      <c r="K318" s="20"/>
      <c r="L318" s="20"/>
      <c r="M318" s="20"/>
      <c r="N318" s="20"/>
      <c r="O318" s="20"/>
      <c r="P318" s="20"/>
    </row>
    <row r="319" ht="15.75" customHeight="1" spans="1:16">
      <c r="A319" s="20"/>
      <c r="B319" s="273"/>
      <c r="C319" s="99"/>
      <c r="D319" s="20"/>
      <c r="E319" s="20"/>
      <c r="F319" s="20"/>
      <c r="G319" s="20"/>
      <c r="H319" s="20"/>
      <c r="I319" s="20"/>
      <c r="J319" s="20"/>
      <c r="K319" s="20"/>
      <c r="L319" s="20"/>
      <c r="M319" s="20"/>
      <c r="N319" s="20"/>
      <c r="O319" s="20"/>
      <c r="P319" s="20"/>
    </row>
    <row r="320" ht="15.75" customHeight="1" spans="1:16">
      <c r="A320" s="20"/>
      <c r="B320" s="273"/>
      <c r="C320" s="99"/>
      <c r="D320" s="20"/>
      <c r="E320" s="20"/>
      <c r="F320" s="20"/>
      <c r="G320" s="20"/>
      <c r="H320" s="20"/>
      <c r="I320" s="20"/>
      <c r="J320" s="20"/>
      <c r="K320" s="20"/>
      <c r="L320" s="20"/>
      <c r="M320" s="20"/>
      <c r="N320" s="20"/>
      <c r="O320" s="20"/>
      <c r="P320" s="20"/>
    </row>
    <row r="321" ht="15.75" customHeight="1" spans="1:16">
      <c r="A321" s="20"/>
      <c r="B321" s="273"/>
      <c r="C321" s="99"/>
      <c r="D321" s="20"/>
      <c r="E321" s="20"/>
      <c r="F321" s="20"/>
      <c r="G321" s="20"/>
      <c r="H321" s="20"/>
      <c r="I321" s="20"/>
      <c r="J321" s="20"/>
      <c r="K321" s="20"/>
      <c r="L321" s="20"/>
      <c r="M321" s="20"/>
      <c r="N321" s="20"/>
      <c r="O321" s="20"/>
      <c r="P321" s="20"/>
    </row>
    <row r="322" ht="15.75" customHeight="1" spans="1:16">
      <c r="A322" s="20"/>
      <c r="B322" s="273"/>
      <c r="C322" s="99"/>
      <c r="D322" s="20"/>
      <c r="E322" s="20"/>
      <c r="F322" s="20"/>
      <c r="G322" s="20"/>
      <c r="H322" s="20"/>
      <c r="I322" s="20"/>
      <c r="J322" s="20"/>
      <c r="K322" s="20"/>
      <c r="L322" s="20"/>
      <c r="M322" s="20"/>
      <c r="N322" s="20"/>
      <c r="O322" s="20"/>
      <c r="P322" s="20"/>
    </row>
    <row r="323" ht="15.75" customHeight="1" spans="1:16">
      <c r="A323" s="20"/>
      <c r="B323" s="273"/>
      <c r="C323" s="99"/>
      <c r="D323" s="20"/>
      <c r="E323" s="20"/>
      <c r="F323" s="20"/>
      <c r="G323" s="20"/>
      <c r="H323" s="20"/>
      <c r="I323" s="20"/>
      <c r="J323" s="20"/>
      <c r="K323" s="20"/>
      <c r="L323" s="20"/>
      <c r="M323" s="20"/>
      <c r="N323" s="20"/>
      <c r="O323" s="20"/>
      <c r="P323" s="20"/>
    </row>
    <row r="324" ht="15.75" customHeight="1" spans="1:16">
      <c r="A324" s="20"/>
      <c r="B324" s="273"/>
      <c r="C324" s="99"/>
      <c r="D324" s="20"/>
      <c r="E324" s="20"/>
      <c r="F324" s="20"/>
      <c r="G324" s="20"/>
      <c r="H324" s="20"/>
      <c r="I324" s="20"/>
      <c r="J324" s="20"/>
      <c r="K324" s="20"/>
      <c r="L324" s="20"/>
      <c r="M324" s="20"/>
      <c r="N324" s="20"/>
      <c r="O324" s="20"/>
      <c r="P324" s="20"/>
    </row>
    <row r="325" ht="15.75" customHeight="1" spans="1:16">
      <c r="A325" s="20"/>
      <c r="B325" s="273"/>
      <c r="C325" s="99"/>
      <c r="D325" s="20"/>
      <c r="E325" s="20"/>
      <c r="F325" s="20"/>
      <c r="G325" s="20"/>
      <c r="H325" s="20"/>
      <c r="I325" s="20"/>
      <c r="J325" s="20"/>
      <c r="K325" s="20"/>
      <c r="L325" s="20"/>
      <c r="M325" s="20"/>
      <c r="N325" s="20"/>
      <c r="O325" s="20"/>
      <c r="P325" s="20"/>
    </row>
    <row r="326" ht="15.75" customHeight="1" spans="1:16">
      <c r="A326" s="20"/>
      <c r="B326" s="273"/>
      <c r="C326" s="99"/>
      <c r="D326" s="20"/>
      <c r="E326" s="20"/>
      <c r="F326" s="20"/>
      <c r="G326" s="20"/>
      <c r="H326" s="20"/>
      <c r="I326" s="20"/>
      <c r="J326" s="20"/>
      <c r="K326" s="20"/>
      <c r="L326" s="20"/>
      <c r="M326" s="20"/>
      <c r="N326" s="20"/>
      <c r="O326" s="20"/>
      <c r="P326" s="20"/>
    </row>
    <row r="327" ht="15.75" customHeight="1" spans="1:16">
      <c r="A327" s="20"/>
      <c r="B327" s="273"/>
      <c r="C327" s="99"/>
      <c r="D327" s="20"/>
      <c r="E327" s="20"/>
      <c r="F327" s="20"/>
      <c r="G327" s="20"/>
      <c r="H327" s="20"/>
      <c r="I327" s="20"/>
      <c r="J327" s="20"/>
      <c r="K327" s="20"/>
      <c r="L327" s="20"/>
      <c r="M327" s="20"/>
      <c r="N327" s="20"/>
      <c r="O327" s="20"/>
      <c r="P327" s="20"/>
    </row>
    <row r="328" ht="15.75" customHeight="1" spans="1:16">
      <c r="A328" s="20"/>
      <c r="B328" s="273"/>
      <c r="C328" s="99"/>
      <c r="D328" s="20"/>
      <c r="E328" s="20"/>
      <c r="F328" s="20"/>
      <c r="G328" s="20"/>
      <c r="H328" s="20"/>
      <c r="I328" s="20"/>
      <c r="J328" s="20"/>
      <c r="K328" s="20"/>
      <c r="L328" s="20"/>
      <c r="M328" s="20"/>
      <c r="N328" s="20"/>
      <c r="O328" s="20"/>
      <c r="P328" s="20"/>
    </row>
    <row r="329" ht="15.75" customHeight="1" spans="1:16">
      <c r="A329" s="20"/>
      <c r="B329" s="273"/>
      <c r="C329" s="99"/>
      <c r="D329" s="20"/>
      <c r="E329" s="20"/>
      <c r="F329" s="20"/>
      <c r="G329" s="20"/>
      <c r="H329" s="20"/>
      <c r="I329" s="20"/>
      <c r="J329" s="20"/>
      <c r="K329" s="20"/>
      <c r="L329" s="20"/>
      <c r="M329" s="20"/>
      <c r="N329" s="20"/>
      <c r="O329" s="20"/>
      <c r="P329" s="20"/>
    </row>
    <row r="330" ht="15.75" customHeight="1" spans="1:16">
      <c r="A330" s="20"/>
      <c r="B330" s="273"/>
      <c r="C330" s="99"/>
      <c r="D330" s="20"/>
      <c r="E330" s="20"/>
      <c r="F330" s="20"/>
      <c r="G330" s="20"/>
      <c r="H330" s="20"/>
      <c r="I330" s="20"/>
      <c r="J330" s="20"/>
      <c r="K330" s="20"/>
      <c r="L330" s="20"/>
      <c r="M330" s="20"/>
      <c r="N330" s="20"/>
      <c r="O330" s="20"/>
      <c r="P330" s="20"/>
    </row>
    <row r="331" ht="15.75" customHeight="1" spans="1:16">
      <c r="A331" s="20"/>
      <c r="B331" s="273"/>
      <c r="C331" s="99"/>
      <c r="D331" s="20"/>
      <c r="E331" s="20"/>
      <c r="F331" s="20"/>
      <c r="G331" s="20"/>
      <c r="H331" s="20"/>
      <c r="I331" s="20"/>
      <c r="J331" s="20"/>
      <c r="K331" s="20"/>
      <c r="L331" s="20"/>
      <c r="M331" s="20"/>
      <c r="N331" s="20"/>
      <c r="O331" s="20"/>
      <c r="P331" s="20"/>
    </row>
    <row r="332" ht="15.75" customHeight="1" spans="1:16">
      <c r="A332" s="20"/>
      <c r="B332" s="273"/>
      <c r="C332" s="99"/>
      <c r="D332" s="20"/>
      <c r="E332" s="20"/>
      <c r="F332" s="20"/>
      <c r="G332" s="20"/>
      <c r="H332" s="20"/>
      <c r="I332" s="20"/>
      <c r="J332" s="20"/>
      <c r="K332" s="20"/>
      <c r="L332" s="20"/>
      <c r="M332" s="20"/>
      <c r="N332" s="20"/>
      <c r="O332" s="20"/>
      <c r="P332" s="20"/>
    </row>
    <row r="333" ht="15.75" customHeight="1" spans="1:16">
      <c r="A333" s="20"/>
      <c r="B333" s="273"/>
      <c r="C333" s="99"/>
      <c r="D333" s="20"/>
      <c r="E333" s="20"/>
      <c r="F333" s="20"/>
      <c r="G333" s="20"/>
      <c r="H333" s="20"/>
      <c r="I333" s="20"/>
      <c r="J333" s="20"/>
      <c r="K333" s="20"/>
      <c r="L333" s="20"/>
      <c r="M333" s="20"/>
      <c r="N333" s="20"/>
      <c r="O333" s="20"/>
      <c r="P333" s="20"/>
    </row>
    <row r="334" ht="15.75" customHeight="1" spans="1:16">
      <c r="A334" s="20"/>
      <c r="B334" s="273"/>
      <c r="C334" s="99"/>
      <c r="D334" s="20"/>
      <c r="E334" s="20"/>
      <c r="F334" s="20"/>
      <c r="G334" s="20"/>
      <c r="H334" s="20"/>
      <c r="I334" s="20"/>
      <c r="J334" s="20"/>
      <c r="K334" s="20"/>
      <c r="L334" s="20"/>
      <c r="M334" s="20"/>
      <c r="N334" s="20"/>
      <c r="O334" s="20"/>
      <c r="P334" s="20"/>
    </row>
    <row r="335" ht="15.75" customHeight="1" spans="1:16">
      <c r="A335" s="20"/>
      <c r="B335" s="273"/>
      <c r="C335" s="99"/>
      <c r="D335" s="20"/>
      <c r="E335" s="20"/>
      <c r="F335" s="20"/>
      <c r="G335" s="20"/>
      <c r="H335" s="20"/>
      <c r="I335" s="20"/>
      <c r="J335" s="20"/>
      <c r="K335" s="20"/>
      <c r="L335" s="20"/>
      <c r="M335" s="20"/>
      <c r="N335" s="20"/>
      <c r="O335" s="20"/>
      <c r="P335" s="20"/>
    </row>
    <row r="336" ht="15.75" customHeight="1" spans="1:16">
      <c r="A336" s="20"/>
      <c r="B336" s="273"/>
      <c r="C336" s="99"/>
      <c r="D336" s="20"/>
      <c r="E336" s="20"/>
      <c r="F336" s="20"/>
      <c r="G336" s="20"/>
      <c r="H336" s="20"/>
      <c r="I336" s="20"/>
      <c r="J336" s="20"/>
      <c r="K336" s="20"/>
      <c r="L336" s="20"/>
      <c r="M336" s="20"/>
      <c r="N336" s="20"/>
      <c r="O336" s="20"/>
      <c r="P336" s="20"/>
    </row>
    <row r="337" ht="15.75" customHeight="1" spans="1:16">
      <c r="A337" s="20"/>
      <c r="B337" s="273"/>
      <c r="C337" s="99"/>
      <c r="D337" s="20"/>
      <c r="E337" s="20"/>
      <c r="F337" s="20"/>
      <c r="G337" s="20"/>
      <c r="H337" s="20"/>
      <c r="I337" s="20"/>
      <c r="J337" s="20"/>
      <c r="K337" s="20"/>
      <c r="L337" s="20"/>
      <c r="M337" s="20"/>
      <c r="N337" s="20"/>
      <c r="O337" s="20"/>
      <c r="P337" s="20"/>
    </row>
    <row r="338" ht="15.75" customHeight="1" spans="1:16">
      <c r="A338" s="20"/>
      <c r="B338" s="273"/>
      <c r="C338" s="99"/>
      <c r="D338" s="20"/>
      <c r="E338" s="20"/>
      <c r="F338" s="20"/>
      <c r="G338" s="20"/>
      <c r="H338" s="20"/>
      <c r="I338" s="20"/>
      <c r="J338" s="20"/>
      <c r="K338" s="20"/>
      <c r="L338" s="20"/>
      <c r="M338" s="20"/>
      <c r="N338" s="20"/>
      <c r="O338" s="20"/>
      <c r="P338" s="20"/>
    </row>
    <row r="339" ht="15.75" customHeight="1" spans="1:16">
      <c r="A339" s="20"/>
      <c r="B339" s="273"/>
      <c r="C339" s="99"/>
      <c r="D339" s="20"/>
      <c r="E339" s="20"/>
      <c r="F339" s="20"/>
      <c r="G339" s="20"/>
      <c r="H339" s="20"/>
      <c r="I339" s="20"/>
      <c r="J339" s="20"/>
      <c r="K339" s="20"/>
      <c r="L339" s="20"/>
      <c r="M339" s="20"/>
      <c r="N339" s="20"/>
      <c r="O339" s="20"/>
      <c r="P339" s="20"/>
    </row>
    <row r="340" ht="15.75" customHeight="1" spans="1:16">
      <c r="A340" s="20"/>
      <c r="B340" s="273"/>
      <c r="C340" s="99"/>
      <c r="D340" s="20"/>
      <c r="E340" s="20"/>
      <c r="F340" s="20"/>
      <c r="G340" s="20"/>
      <c r="H340" s="20"/>
      <c r="I340" s="20"/>
      <c r="J340" s="20"/>
      <c r="K340" s="20"/>
      <c r="L340" s="20"/>
      <c r="M340" s="20"/>
      <c r="N340" s="20"/>
      <c r="O340" s="20"/>
      <c r="P340" s="20"/>
    </row>
    <row r="341" ht="15.75" customHeight="1" spans="1:16">
      <c r="A341" s="20"/>
      <c r="B341" s="273"/>
      <c r="C341" s="99"/>
      <c r="D341" s="20"/>
      <c r="E341" s="20"/>
      <c r="F341" s="20"/>
      <c r="G341" s="20"/>
      <c r="H341" s="20"/>
      <c r="I341" s="20"/>
      <c r="J341" s="20"/>
      <c r="K341" s="20"/>
      <c r="L341" s="20"/>
      <c r="M341" s="20"/>
      <c r="N341" s="20"/>
      <c r="O341" s="20"/>
      <c r="P341" s="20"/>
    </row>
    <row r="342" ht="15.75" customHeight="1" spans="1:16">
      <c r="A342" s="20"/>
      <c r="B342" s="273"/>
      <c r="C342" s="99"/>
      <c r="D342" s="20"/>
      <c r="E342" s="20"/>
      <c r="F342" s="20"/>
      <c r="G342" s="20"/>
      <c r="H342" s="20"/>
      <c r="I342" s="20"/>
      <c r="J342" s="20"/>
      <c r="K342" s="20"/>
      <c r="L342" s="20"/>
      <c r="M342" s="20"/>
      <c r="N342" s="20"/>
      <c r="O342" s="20"/>
      <c r="P342" s="20"/>
    </row>
    <row r="343" ht="15.75" customHeight="1" spans="1:16">
      <c r="A343" s="20"/>
      <c r="B343" s="273"/>
      <c r="C343" s="99"/>
      <c r="D343" s="20"/>
      <c r="E343" s="20"/>
      <c r="F343" s="20"/>
      <c r="G343" s="20"/>
      <c r="H343" s="20"/>
      <c r="I343" s="20"/>
      <c r="J343" s="20"/>
      <c r="K343" s="20"/>
      <c r="L343" s="20"/>
      <c r="M343" s="20"/>
      <c r="N343" s="20"/>
      <c r="O343" s="20"/>
      <c r="P343" s="20"/>
    </row>
    <row r="344" ht="15.75" customHeight="1" spans="1:16">
      <c r="A344" s="20"/>
      <c r="B344" s="273"/>
      <c r="C344" s="99"/>
      <c r="D344" s="20"/>
      <c r="E344" s="20"/>
      <c r="F344" s="20"/>
      <c r="G344" s="20"/>
      <c r="H344" s="20"/>
      <c r="I344" s="20"/>
      <c r="J344" s="20"/>
      <c r="K344" s="20"/>
      <c r="L344" s="20"/>
      <c r="M344" s="20"/>
      <c r="N344" s="20"/>
      <c r="O344" s="20"/>
      <c r="P344" s="20"/>
    </row>
    <row r="345" ht="15.75" customHeight="1" spans="1:16">
      <c r="A345" s="20"/>
      <c r="B345" s="273"/>
      <c r="C345" s="99"/>
      <c r="D345" s="20"/>
      <c r="E345" s="20"/>
      <c r="F345" s="20"/>
      <c r="G345" s="20"/>
      <c r="H345" s="20"/>
      <c r="I345" s="20"/>
      <c r="J345" s="20"/>
      <c r="K345" s="20"/>
      <c r="L345" s="20"/>
      <c r="M345" s="20"/>
      <c r="N345" s="20"/>
      <c r="O345" s="20"/>
      <c r="P345" s="20"/>
    </row>
    <row r="346" ht="15.75" customHeight="1" spans="1:16">
      <c r="A346" s="20"/>
      <c r="B346" s="273"/>
      <c r="C346" s="99"/>
      <c r="D346" s="20"/>
      <c r="E346" s="20"/>
      <c r="F346" s="20"/>
      <c r="G346" s="20"/>
      <c r="H346" s="20"/>
      <c r="I346" s="20"/>
      <c r="J346" s="20"/>
      <c r="K346" s="20"/>
      <c r="L346" s="20"/>
      <c r="M346" s="20"/>
      <c r="N346" s="20"/>
      <c r="O346" s="20"/>
      <c r="P346" s="20"/>
    </row>
    <row r="347" ht="15.75" customHeight="1" spans="1:16">
      <c r="A347" s="20"/>
      <c r="B347" s="273"/>
      <c r="C347" s="99"/>
      <c r="D347" s="20"/>
      <c r="E347" s="20"/>
      <c r="F347" s="20"/>
      <c r="G347" s="20"/>
      <c r="H347" s="20"/>
      <c r="I347" s="20"/>
      <c r="J347" s="20"/>
      <c r="K347" s="20"/>
      <c r="L347" s="20"/>
      <c r="M347" s="20"/>
      <c r="N347" s="20"/>
      <c r="O347" s="20"/>
      <c r="P347" s="20"/>
    </row>
    <row r="348" ht="15.75" customHeight="1" spans="1:16">
      <c r="A348" s="20"/>
      <c r="B348" s="273"/>
      <c r="C348" s="99"/>
      <c r="D348" s="20"/>
      <c r="E348" s="20"/>
      <c r="F348" s="20"/>
      <c r="G348" s="20"/>
      <c r="H348" s="20"/>
      <c r="I348" s="20"/>
      <c r="J348" s="20"/>
      <c r="K348" s="20"/>
      <c r="L348" s="20"/>
      <c r="M348" s="20"/>
      <c r="N348" s="20"/>
      <c r="O348" s="20"/>
      <c r="P348" s="20"/>
    </row>
    <row r="349" ht="15.75" customHeight="1" spans="1:16">
      <c r="A349" s="20"/>
      <c r="B349" s="273"/>
      <c r="C349" s="99"/>
      <c r="D349" s="20"/>
      <c r="E349" s="20"/>
      <c r="F349" s="20"/>
      <c r="G349" s="20"/>
      <c r="H349" s="20"/>
      <c r="I349" s="20"/>
      <c r="J349" s="20"/>
      <c r="K349" s="20"/>
      <c r="L349" s="20"/>
      <c r="M349" s="20"/>
      <c r="N349" s="20"/>
      <c r="O349" s="20"/>
      <c r="P349" s="20"/>
    </row>
    <row r="350" ht="15.75" customHeight="1" spans="1:16">
      <c r="A350" s="20"/>
      <c r="B350" s="273"/>
      <c r="C350" s="99"/>
      <c r="D350" s="20"/>
      <c r="E350" s="20"/>
      <c r="F350" s="20"/>
      <c r="G350" s="20"/>
      <c r="H350" s="20"/>
      <c r="I350" s="20"/>
      <c r="J350" s="20"/>
      <c r="K350" s="20"/>
      <c r="L350" s="20"/>
      <c r="M350" s="20"/>
      <c r="N350" s="20"/>
      <c r="O350" s="20"/>
      <c r="P350" s="20"/>
    </row>
    <row r="351" ht="15.75" customHeight="1" spans="1:16">
      <c r="A351" s="20"/>
      <c r="B351" s="273"/>
      <c r="C351" s="99"/>
      <c r="D351" s="20"/>
      <c r="E351" s="20"/>
      <c r="F351" s="20"/>
      <c r="G351" s="20"/>
      <c r="H351" s="20"/>
      <c r="I351" s="20"/>
      <c r="J351" s="20"/>
      <c r="K351" s="20"/>
      <c r="L351" s="20"/>
      <c r="M351" s="20"/>
      <c r="N351" s="20"/>
      <c r="O351" s="20"/>
      <c r="P351" s="20"/>
    </row>
    <row r="352" ht="15.75" customHeight="1" spans="1:16">
      <c r="A352" s="20"/>
      <c r="B352" s="273"/>
      <c r="C352" s="99"/>
      <c r="D352" s="20"/>
      <c r="E352" s="20"/>
      <c r="F352" s="20"/>
      <c r="G352" s="20"/>
      <c r="H352" s="20"/>
      <c r="I352" s="20"/>
      <c r="J352" s="20"/>
      <c r="K352" s="20"/>
      <c r="L352" s="20"/>
      <c r="M352" s="20"/>
      <c r="N352" s="20"/>
      <c r="O352" s="20"/>
      <c r="P352" s="20"/>
    </row>
    <row r="353" ht="15.75" customHeight="1" spans="1:16">
      <c r="A353" s="20"/>
      <c r="B353" s="273"/>
      <c r="C353" s="99"/>
      <c r="D353" s="20"/>
      <c r="E353" s="20"/>
      <c r="F353" s="20"/>
      <c r="G353" s="20"/>
      <c r="H353" s="20"/>
      <c r="I353" s="20"/>
      <c r="J353" s="20"/>
      <c r="K353" s="20"/>
      <c r="L353" s="20"/>
      <c r="M353" s="20"/>
      <c r="N353" s="20"/>
      <c r="O353" s="20"/>
      <c r="P353" s="20"/>
    </row>
    <row r="354" ht="15.75" customHeight="1" spans="1:16">
      <c r="A354" s="20"/>
      <c r="B354" s="273"/>
      <c r="C354" s="99"/>
      <c r="D354" s="20"/>
      <c r="E354" s="20"/>
      <c r="F354" s="20"/>
      <c r="G354" s="20"/>
      <c r="H354" s="20"/>
      <c r="I354" s="20"/>
      <c r="J354" s="20"/>
      <c r="K354" s="20"/>
      <c r="L354" s="20"/>
      <c r="M354" s="20"/>
      <c r="N354" s="20"/>
      <c r="O354" s="20"/>
      <c r="P354" s="20"/>
    </row>
    <row r="355" ht="15.75" customHeight="1" spans="1:16">
      <c r="A355" s="20"/>
      <c r="B355" s="273"/>
      <c r="C355" s="99"/>
      <c r="D355" s="20"/>
      <c r="E355" s="20"/>
      <c r="F355" s="20"/>
      <c r="G355" s="20"/>
      <c r="H355" s="20"/>
      <c r="I355" s="20"/>
      <c r="J355" s="20"/>
      <c r="K355" s="20"/>
      <c r="L355" s="20"/>
      <c r="M355" s="20"/>
      <c r="N355" s="20"/>
      <c r="O355" s="20"/>
      <c r="P355" s="20"/>
    </row>
    <row r="356" ht="15.75" customHeight="1" spans="1:16">
      <c r="A356" s="20"/>
      <c r="B356" s="273"/>
      <c r="C356" s="99"/>
      <c r="D356" s="20"/>
      <c r="E356" s="20"/>
      <c r="F356" s="20"/>
      <c r="G356" s="20"/>
      <c r="H356" s="20"/>
      <c r="I356" s="20"/>
      <c r="J356" s="20"/>
      <c r="K356" s="20"/>
      <c r="L356" s="20"/>
      <c r="M356" s="20"/>
      <c r="N356" s="20"/>
      <c r="O356" s="20"/>
      <c r="P356" s="20"/>
    </row>
    <row r="357" ht="15.75" customHeight="1" spans="1:16">
      <c r="A357" s="20"/>
      <c r="B357" s="273"/>
      <c r="C357" s="99"/>
      <c r="D357" s="20"/>
      <c r="E357" s="20"/>
      <c r="F357" s="20"/>
      <c r="G357" s="20"/>
      <c r="H357" s="20"/>
      <c r="I357" s="20"/>
      <c r="J357" s="20"/>
      <c r="K357" s="20"/>
      <c r="L357" s="20"/>
      <c r="M357" s="20"/>
      <c r="N357" s="20"/>
      <c r="O357" s="20"/>
      <c r="P357" s="20"/>
    </row>
    <row r="358" ht="15.75" customHeight="1" spans="1:16">
      <c r="A358" s="20"/>
      <c r="B358" s="273"/>
      <c r="C358" s="99"/>
      <c r="D358" s="20"/>
      <c r="E358" s="20"/>
      <c r="F358" s="20"/>
      <c r="G358" s="20"/>
      <c r="H358" s="20"/>
      <c r="I358" s="20"/>
      <c r="J358" s="20"/>
      <c r="K358" s="20"/>
      <c r="L358" s="20"/>
      <c r="M358" s="20"/>
      <c r="N358" s="20"/>
      <c r="O358" s="20"/>
      <c r="P358" s="20"/>
    </row>
    <row r="359" ht="15.75" customHeight="1" spans="1:16">
      <c r="A359" s="20"/>
      <c r="B359" s="273"/>
      <c r="C359" s="99"/>
      <c r="D359" s="20"/>
      <c r="E359" s="20"/>
      <c r="F359" s="20"/>
      <c r="G359" s="20"/>
      <c r="H359" s="20"/>
      <c r="I359" s="20"/>
      <c r="J359" s="20"/>
      <c r="K359" s="20"/>
      <c r="L359" s="20"/>
      <c r="M359" s="20"/>
      <c r="N359" s="20"/>
      <c r="O359" s="20"/>
      <c r="P359" s="20"/>
    </row>
    <row r="360" ht="15.75" customHeight="1" spans="1:16">
      <c r="A360" s="20"/>
      <c r="B360" s="273"/>
      <c r="C360" s="99"/>
      <c r="D360" s="20"/>
      <c r="E360" s="20"/>
      <c r="F360" s="20"/>
      <c r="G360" s="20"/>
      <c r="H360" s="20"/>
      <c r="I360" s="20"/>
      <c r="J360" s="20"/>
      <c r="K360" s="20"/>
      <c r="L360" s="20"/>
      <c r="M360" s="20"/>
      <c r="N360" s="20"/>
      <c r="O360" s="20"/>
      <c r="P360" s="20"/>
    </row>
    <row r="361" ht="15.75" customHeight="1" spans="1:16">
      <c r="A361" s="20"/>
      <c r="B361" s="273"/>
      <c r="C361" s="99"/>
      <c r="D361" s="20"/>
      <c r="E361" s="20"/>
      <c r="F361" s="20"/>
      <c r="G361" s="20"/>
      <c r="H361" s="20"/>
      <c r="I361" s="20"/>
      <c r="J361" s="20"/>
      <c r="K361" s="20"/>
      <c r="L361" s="20"/>
      <c r="M361" s="20"/>
      <c r="N361" s="20"/>
      <c r="O361" s="20"/>
      <c r="P361" s="20"/>
    </row>
    <row r="362" ht="15.75" customHeight="1" spans="1:16">
      <c r="A362" s="20"/>
      <c r="B362" s="273"/>
      <c r="C362" s="99"/>
      <c r="D362" s="20"/>
      <c r="E362" s="20"/>
      <c r="F362" s="20"/>
      <c r="G362" s="20"/>
      <c r="H362" s="20"/>
      <c r="I362" s="20"/>
      <c r="J362" s="20"/>
      <c r="K362" s="20"/>
      <c r="L362" s="20"/>
      <c r="M362" s="20"/>
      <c r="N362" s="20"/>
      <c r="O362" s="20"/>
      <c r="P362" s="20"/>
    </row>
    <row r="363" ht="15.75" customHeight="1" spans="1:16">
      <c r="A363" s="20"/>
      <c r="B363" s="273"/>
      <c r="C363" s="99"/>
      <c r="D363" s="20"/>
      <c r="E363" s="20"/>
      <c r="F363" s="20"/>
      <c r="G363" s="20"/>
      <c r="H363" s="20"/>
      <c r="I363" s="20"/>
      <c r="J363" s="20"/>
      <c r="K363" s="20"/>
      <c r="L363" s="20"/>
      <c r="M363" s="20"/>
      <c r="N363" s="20"/>
      <c r="O363" s="20"/>
      <c r="P363" s="20"/>
    </row>
    <row r="364" ht="15.75" customHeight="1" spans="1:16">
      <c r="A364" s="20"/>
      <c r="B364" s="273"/>
      <c r="C364" s="99"/>
      <c r="D364" s="20"/>
      <c r="E364" s="20"/>
      <c r="F364" s="20"/>
      <c r="G364" s="20"/>
      <c r="H364" s="20"/>
      <c r="I364" s="20"/>
      <c r="J364" s="20"/>
      <c r="K364" s="20"/>
      <c r="L364" s="20"/>
      <c r="M364" s="20"/>
      <c r="N364" s="20"/>
      <c r="O364" s="20"/>
      <c r="P364" s="20"/>
    </row>
    <row r="365" ht="15.75" customHeight="1" spans="1:16">
      <c r="A365" s="20"/>
      <c r="B365" s="273"/>
      <c r="C365" s="99"/>
      <c r="D365" s="20"/>
      <c r="E365" s="20"/>
      <c r="F365" s="20"/>
      <c r="G365" s="20"/>
      <c r="H365" s="20"/>
      <c r="I365" s="20"/>
      <c r="J365" s="20"/>
      <c r="K365" s="20"/>
      <c r="L365" s="20"/>
      <c r="M365" s="20"/>
      <c r="N365" s="20"/>
      <c r="O365" s="20"/>
      <c r="P365" s="20"/>
    </row>
    <row r="366" ht="15.75" customHeight="1" spans="1:16">
      <c r="A366" s="20"/>
      <c r="B366" s="273"/>
      <c r="C366" s="99"/>
      <c r="D366" s="20"/>
      <c r="E366" s="20"/>
      <c r="F366" s="20"/>
      <c r="G366" s="20"/>
      <c r="H366" s="20"/>
      <c r="I366" s="20"/>
      <c r="J366" s="20"/>
      <c r="K366" s="20"/>
      <c r="L366" s="20"/>
      <c r="M366" s="20"/>
      <c r="N366" s="20"/>
      <c r="O366" s="20"/>
      <c r="P366" s="20"/>
    </row>
    <row r="367" ht="15.75" customHeight="1" spans="1:16">
      <c r="A367" s="20"/>
      <c r="B367" s="273"/>
      <c r="C367" s="99"/>
      <c r="D367" s="20"/>
      <c r="E367" s="20"/>
      <c r="F367" s="20"/>
      <c r="G367" s="20"/>
      <c r="H367" s="20"/>
      <c r="I367" s="20"/>
      <c r="J367" s="20"/>
      <c r="K367" s="20"/>
      <c r="L367" s="20"/>
      <c r="M367" s="20"/>
      <c r="N367" s="20"/>
      <c r="O367" s="20"/>
      <c r="P367" s="20"/>
    </row>
    <row r="368" ht="15.75" customHeight="1" spans="1:16">
      <c r="A368" s="20"/>
      <c r="B368" s="273"/>
      <c r="C368" s="99"/>
      <c r="D368" s="20"/>
      <c r="E368" s="20"/>
      <c r="F368" s="20"/>
      <c r="G368" s="20"/>
      <c r="H368" s="20"/>
      <c r="I368" s="20"/>
      <c r="J368" s="20"/>
      <c r="K368" s="20"/>
      <c r="L368" s="20"/>
      <c r="M368" s="20"/>
      <c r="N368" s="20"/>
      <c r="O368" s="20"/>
      <c r="P368" s="20"/>
    </row>
    <row r="369" ht="15.75" customHeight="1" spans="1:16">
      <c r="A369" s="20"/>
      <c r="B369" s="273"/>
      <c r="C369" s="99"/>
      <c r="D369" s="20"/>
      <c r="E369" s="20"/>
      <c r="F369" s="20"/>
      <c r="G369" s="20"/>
      <c r="H369" s="20"/>
      <c r="I369" s="20"/>
      <c r="J369" s="20"/>
      <c r="K369" s="20"/>
      <c r="L369" s="20"/>
      <c r="M369" s="20"/>
      <c r="N369" s="20"/>
      <c r="O369" s="20"/>
      <c r="P369" s="20"/>
    </row>
    <row r="370" ht="15.75" customHeight="1" spans="1:16">
      <c r="A370" s="20"/>
      <c r="B370" s="273"/>
      <c r="C370" s="99"/>
      <c r="D370" s="20"/>
      <c r="E370" s="20"/>
      <c r="F370" s="20"/>
      <c r="G370" s="20"/>
      <c r="H370" s="20"/>
      <c r="I370" s="20"/>
      <c r="J370" s="20"/>
      <c r="K370" s="20"/>
      <c r="L370" s="20"/>
      <c r="M370" s="20"/>
      <c r="N370" s="20"/>
      <c r="O370" s="20"/>
      <c r="P370" s="20"/>
    </row>
    <row r="371" ht="15.75" customHeight="1" spans="1:16">
      <c r="A371" s="20"/>
      <c r="B371" s="273"/>
      <c r="C371" s="99"/>
      <c r="D371" s="20"/>
      <c r="E371" s="20"/>
      <c r="F371" s="20"/>
      <c r="G371" s="20"/>
      <c r="H371" s="20"/>
      <c r="I371" s="20"/>
      <c r="J371" s="20"/>
      <c r="K371" s="20"/>
      <c r="L371" s="20"/>
      <c r="M371" s="20"/>
      <c r="N371" s="20"/>
      <c r="O371" s="20"/>
      <c r="P371" s="20"/>
    </row>
    <row r="372" ht="15.75" customHeight="1" spans="1:16">
      <c r="A372" s="20"/>
      <c r="B372" s="273"/>
      <c r="C372" s="99"/>
      <c r="D372" s="20"/>
      <c r="E372" s="20"/>
      <c r="F372" s="20"/>
      <c r="G372" s="20"/>
      <c r="H372" s="20"/>
      <c r="I372" s="20"/>
      <c r="J372" s="20"/>
      <c r="K372" s="20"/>
      <c r="L372" s="20"/>
      <c r="M372" s="20"/>
      <c r="N372" s="20"/>
      <c r="O372" s="20"/>
      <c r="P372" s="20"/>
    </row>
    <row r="373" ht="15.75" customHeight="1" spans="1:16">
      <c r="A373" s="20"/>
      <c r="B373" s="273"/>
      <c r="C373" s="99"/>
      <c r="D373" s="20"/>
      <c r="E373" s="20"/>
      <c r="F373" s="20"/>
      <c r="G373" s="20"/>
      <c r="H373" s="20"/>
      <c r="I373" s="20"/>
      <c r="J373" s="20"/>
      <c r="K373" s="20"/>
      <c r="L373" s="20"/>
      <c r="M373" s="20"/>
      <c r="N373" s="20"/>
      <c r="O373" s="20"/>
      <c r="P373" s="20"/>
    </row>
    <row r="374" ht="15.75" customHeight="1" spans="1:16">
      <c r="A374" s="20"/>
      <c r="B374" s="273"/>
      <c r="C374" s="99"/>
      <c r="D374" s="20"/>
      <c r="E374" s="20"/>
      <c r="F374" s="20"/>
      <c r="G374" s="20"/>
      <c r="H374" s="20"/>
      <c r="I374" s="20"/>
      <c r="J374" s="20"/>
      <c r="K374" s="20"/>
      <c r="L374" s="20"/>
      <c r="M374" s="20"/>
      <c r="N374" s="20"/>
      <c r="O374" s="20"/>
      <c r="P374" s="20"/>
    </row>
    <row r="375" ht="15.75" customHeight="1" spans="1:16">
      <c r="A375" s="20"/>
      <c r="B375" s="273"/>
      <c r="C375" s="99"/>
      <c r="D375" s="20"/>
      <c r="E375" s="20"/>
      <c r="F375" s="20"/>
      <c r="G375" s="20"/>
      <c r="H375" s="20"/>
      <c r="I375" s="20"/>
      <c r="J375" s="20"/>
      <c r="K375" s="20"/>
      <c r="L375" s="20"/>
      <c r="M375" s="20"/>
      <c r="N375" s="20"/>
      <c r="O375" s="20"/>
      <c r="P375" s="20"/>
    </row>
    <row r="376" ht="15.75" customHeight="1" spans="1:16">
      <c r="A376" s="20"/>
      <c r="B376" s="273"/>
      <c r="C376" s="99"/>
      <c r="D376" s="20"/>
      <c r="E376" s="20"/>
      <c r="F376" s="20"/>
      <c r="G376" s="20"/>
      <c r="H376" s="20"/>
      <c r="I376" s="20"/>
      <c r="J376" s="20"/>
      <c r="K376" s="20"/>
      <c r="L376" s="20"/>
      <c r="M376" s="20"/>
      <c r="N376" s="20"/>
      <c r="O376" s="20"/>
      <c r="P376" s="20"/>
    </row>
    <row r="377" ht="15.75" customHeight="1" spans="1:16">
      <c r="A377" s="20"/>
      <c r="B377" s="273"/>
      <c r="C377" s="99"/>
      <c r="D377" s="20"/>
      <c r="E377" s="20"/>
      <c r="F377" s="20"/>
      <c r="G377" s="20"/>
      <c r="H377" s="20"/>
      <c r="I377" s="20"/>
      <c r="J377" s="20"/>
      <c r="K377" s="20"/>
      <c r="L377" s="20"/>
      <c r="M377" s="20"/>
      <c r="N377" s="20"/>
      <c r="O377" s="20"/>
      <c r="P377" s="20"/>
    </row>
    <row r="378" ht="15.75" customHeight="1" spans="1:16">
      <c r="A378" s="20"/>
      <c r="B378" s="273"/>
      <c r="C378" s="99"/>
      <c r="D378" s="20"/>
      <c r="E378" s="20"/>
      <c r="F378" s="20"/>
      <c r="G378" s="20"/>
      <c r="H378" s="20"/>
      <c r="I378" s="20"/>
      <c r="J378" s="20"/>
      <c r="K378" s="20"/>
      <c r="L378" s="20"/>
      <c r="M378" s="20"/>
      <c r="N378" s="20"/>
      <c r="O378" s="20"/>
      <c r="P378" s="20"/>
    </row>
    <row r="379" ht="15.75" customHeight="1" spans="1:16">
      <c r="A379" s="20"/>
      <c r="B379" s="273"/>
      <c r="C379" s="99"/>
      <c r="D379" s="20"/>
      <c r="E379" s="20"/>
      <c r="F379" s="20"/>
      <c r="G379" s="20"/>
      <c r="H379" s="20"/>
      <c r="I379" s="20"/>
      <c r="J379" s="20"/>
      <c r="K379" s="20"/>
      <c r="L379" s="20"/>
      <c r="M379" s="20"/>
      <c r="N379" s="20"/>
      <c r="O379" s="20"/>
      <c r="P379" s="20"/>
    </row>
    <row r="380" ht="15.75" customHeight="1" spans="1:16">
      <c r="A380" s="20"/>
      <c r="B380" s="273"/>
      <c r="C380" s="99"/>
      <c r="D380" s="20"/>
      <c r="E380" s="20"/>
      <c r="F380" s="20"/>
      <c r="G380" s="20"/>
      <c r="H380" s="20"/>
      <c r="I380" s="20"/>
      <c r="J380" s="20"/>
      <c r="K380" s="20"/>
      <c r="L380" s="20"/>
      <c r="M380" s="20"/>
      <c r="N380" s="20"/>
      <c r="O380" s="20"/>
      <c r="P380" s="20"/>
    </row>
    <row r="381" ht="15.75" customHeight="1" spans="1:16">
      <c r="A381" s="20"/>
      <c r="B381" s="273"/>
      <c r="C381" s="99"/>
      <c r="D381" s="20"/>
      <c r="E381" s="20"/>
      <c r="F381" s="20"/>
      <c r="G381" s="20"/>
      <c r="H381" s="20"/>
      <c r="I381" s="20"/>
      <c r="J381" s="20"/>
      <c r="K381" s="20"/>
      <c r="L381" s="20"/>
      <c r="M381" s="20"/>
      <c r="N381" s="20"/>
      <c r="O381" s="20"/>
      <c r="P381" s="20"/>
    </row>
    <row r="382" ht="15.75" customHeight="1" spans="1:16">
      <c r="A382" s="20"/>
      <c r="B382" s="273"/>
      <c r="C382" s="99"/>
      <c r="D382" s="20"/>
      <c r="E382" s="20"/>
      <c r="F382" s="20"/>
      <c r="G382" s="20"/>
      <c r="H382" s="20"/>
      <c r="I382" s="20"/>
      <c r="J382" s="20"/>
      <c r="K382" s="20"/>
      <c r="L382" s="20"/>
      <c r="M382" s="20"/>
      <c r="N382" s="20"/>
      <c r="O382" s="20"/>
      <c r="P382" s="20"/>
    </row>
    <row r="383" ht="15.75" customHeight="1" spans="1:16">
      <c r="A383" s="20"/>
      <c r="B383" s="273"/>
      <c r="C383" s="99"/>
      <c r="D383" s="20"/>
      <c r="E383" s="20"/>
      <c r="F383" s="20"/>
      <c r="G383" s="20"/>
      <c r="H383" s="20"/>
      <c r="I383" s="20"/>
      <c r="J383" s="20"/>
      <c r="K383" s="20"/>
      <c r="L383" s="20"/>
      <c r="M383" s="20"/>
      <c r="N383" s="20"/>
      <c r="O383" s="20"/>
      <c r="P383" s="20"/>
    </row>
    <row r="384" ht="15.75" customHeight="1" spans="1:16">
      <c r="A384" s="20"/>
      <c r="B384" s="273"/>
      <c r="C384" s="99"/>
      <c r="D384" s="20"/>
      <c r="E384" s="20"/>
      <c r="F384" s="20"/>
      <c r="G384" s="20"/>
      <c r="H384" s="20"/>
      <c r="I384" s="20"/>
      <c r="J384" s="20"/>
      <c r="K384" s="20"/>
      <c r="L384" s="20"/>
      <c r="M384" s="20"/>
      <c r="N384" s="20"/>
      <c r="O384" s="20"/>
      <c r="P384" s="20"/>
    </row>
    <row r="385" ht="15.75" customHeight="1" spans="1:16">
      <c r="A385" s="20"/>
      <c r="B385" s="273"/>
      <c r="C385" s="99"/>
      <c r="D385" s="20"/>
      <c r="E385" s="20"/>
      <c r="F385" s="20"/>
      <c r="G385" s="20"/>
      <c r="H385" s="20"/>
      <c r="I385" s="20"/>
      <c r="J385" s="20"/>
      <c r="K385" s="20"/>
      <c r="L385" s="20"/>
      <c r="M385" s="20"/>
      <c r="N385" s="20"/>
      <c r="O385" s="20"/>
      <c r="P385" s="20"/>
    </row>
    <row r="386" ht="15.75" customHeight="1" spans="1:16">
      <c r="A386" s="20"/>
      <c r="B386" s="273"/>
      <c r="C386" s="99"/>
      <c r="D386" s="20"/>
      <c r="E386" s="20"/>
      <c r="F386" s="20"/>
      <c r="G386" s="20"/>
      <c r="H386" s="20"/>
      <c r="I386" s="20"/>
      <c r="J386" s="20"/>
      <c r="K386" s="20"/>
      <c r="L386" s="20"/>
      <c r="M386" s="20"/>
      <c r="N386" s="20"/>
      <c r="O386" s="20"/>
      <c r="P386" s="20"/>
    </row>
    <row r="387" ht="15.75" customHeight="1" spans="1:16">
      <c r="A387" s="20"/>
      <c r="B387" s="273"/>
      <c r="C387" s="99"/>
      <c r="D387" s="20"/>
      <c r="E387" s="20"/>
      <c r="F387" s="20"/>
      <c r="G387" s="20"/>
      <c r="H387" s="20"/>
      <c r="I387" s="20"/>
      <c r="J387" s="20"/>
      <c r="K387" s="20"/>
      <c r="L387" s="20"/>
      <c r="M387" s="20"/>
      <c r="N387" s="20"/>
      <c r="O387" s="20"/>
      <c r="P387" s="20"/>
    </row>
    <row r="388" ht="15.75" customHeight="1" spans="1:16">
      <c r="A388" s="20"/>
      <c r="B388" s="273"/>
      <c r="C388" s="99"/>
      <c r="D388" s="20"/>
      <c r="E388" s="20"/>
      <c r="F388" s="20"/>
      <c r="G388" s="20"/>
      <c r="H388" s="20"/>
      <c r="I388" s="20"/>
      <c r="J388" s="20"/>
      <c r="K388" s="20"/>
      <c r="L388" s="20"/>
      <c r="M388" s="20"/>
      <c r="N388" s="20"/>
      <c r="O388" s="20"/>
      <c r="P388" s="20"/>
    </row>
    <row r="389" ht="15.75" customHeight="1" spans="1:16">
      <c r="A389" s="20"/>
      <c r="B389" s="273"/>
      <c r="C389" s="99"/>
      <c r="D389" s="20"/>
      <c r="E389" s="20"/>
      <c r="F389" s="20"/>
      <c r="G389" s="20"/>
      <c r="H389" s="20"/>
      <c r="I389" s="20"/>
      <c r="J389" s="20"/>
      <c r="K389" s="20"/>
      <c r="L389" s="20"/>
      <c r="M389" s="20"/>
      <c r="N389" s="20"/>
      <c r="O389" s="20"/>
      <c r="P389" s="20"/>
    </row>
    <row r="390" ht="15.75" customHeight="1" spans="1:16">
      <c r="A390" s="20"/>
      <c r="B390" s="273"/>
      <c r="C390" s="99"/>
      <c r="D390" s="20"/>
      <c r="E390" s="20"/>
      <c r="F390" s="20"/>
      <c r="G390" s="20"/>
      <c r="H390" s="20"/>
      <c r="I390" s="20"/>
      <c r="J390" s="20"/>
      <c r="K390" s="20"/>
      <c r="L390" s="20"/>
      <c r="M390" s="20"/>
      <c r="N390" s="20"/>
      <c r="O390" s="20"/>
      <c r="P390" s="20"/>
    </row>
    <row r="391" ht="15.75" customHeight="1" spans="1:16">
      <c r="A391" s="20"/>
      <c r="B391" s="273"/>
      <c r="C391" s="99"/>
      <c r="D391" s="20"/>
      <c r="E391" s="20"/>
      <c r="F391" s="20"/>
      <c r="G391" s="20"/>
      <c r="H391" s="20"/>
      <c r="I391" s="20"/>
      <c r="J391" s="20"/>
      <c r="K391" s="20"/>
      <c r="L391" s="20"/>
      <c r="M391" s="20"/>
      <c r="N391" s="20"/>
      <c r="O391" s="20"/>
      <c r="P391" s="20"/>
    </row>
    <row r="392" ht="15.75" customHeight="1" spans="1:16">
      <c r="A392" s="20"/>
      <c r="B392" s="273"/>
      <c r="C392" s="99"/>
      <c r="D392" s="20"/>
      <c r="E392" s="20"/>
      <c r="F392" s="20"/>
      <c r="G392" s="20"/>
      <c r="H392" s="20"/>
      <c r="I392" s="20"/>
      <c r="J392" s="20"/>
      <c r="K392" s="20"/>
      <c r="L392" s="20"/>
      <c r="M392" s="20"/>
      <c r="N392" s="20"/>
      <c r="O392" s="20"/>
      <c r="P392" s="20"/>
    </row>
    <row r="393" ht="15.75" customHeight="1" spans="1:16">
      <c r="A393" s="20"/>
      <c r="B393" s="273"/>
      <c r="C393" s="99"/>
      <c r="D393" s="20"/>
      <c r="E393" s="20"/>
      <c r="F393" s="20"/>
      <c r="G393" s="20"/>
      <c r="H393" s="20"/>
      <c r="I393" s="20"/>
      <c r="J393" s="20"/>
      <c r="K393" s="20"/>
      <c r="L393" s="20"/>
      <c r="M393" s="20"/>
      <c r="N393" s="20"/>
      <c r="O393" s="20"/>
      <c r="P393" s="20"/>
    </row>
    <row r="394" ht="15.75" customHeight="1" spans="1:16">
      <c r="A394" s="20"/>
      <c r="B394" s="273"/>
      <c r="C394" s="99"/>
      <c r="D394" s="20"/>
      <c r="E394" s="20"/>
      <c r="F394" s="20"/>
      <c r="G394" s="20"/>
      <c r="H394" s="20"/>
      <c r="I394" s="20"/>
      <c r="J394" s="20"/>
      <c r="K394" s="20"/>
      <c r="L394" s="20"/>
      <c r="M394" s="20"/>
      <c r="N394" s="20"/>
      <c r="O394" s="20"/>
      <c r="P394" s="20"/>
    </row>
    <row r="395" ht="15.75" customHeight="1" spans="1:16">
      <c r="A395" s="20"/>
      <c r="B395" s="273"/>
      <c r="C395" s="99"/>
      <c r="D395" s="20"/>
      <c r="E395" s="20"/>
      <c r="F395" s="20"/>
      <c r="G395" s="20"/>
      <c r="H395" s="20"/>
      <c r="I395" s="20"/>
      <c r="J395" s="20"/>
      <c r="K395" s="20"/>
      <c r="L395" s="20"/>
      <c r="M395" s="20"/>
      <c r="N395" s="20"/>
      <c r="O395" s="20"/>
      <c r="P395" s="20"/>
    </row>
    <row r="396" ht="15.75" customHeight="1" spans="1:16">
      <c r="A396" s="20"/>
      <c r="B396" s="273"/>
      <c r="C396" s="99"/>
      <c r="D396" s="20"/>
      <c r="E396" s="20"/>
      <c r="F396" s="20"/>
      <c r="G396" s="20"/>
      <c r="H396" s="20"/>
      <c r="I396" s="20"/>
      <c r="J396" s="20"/>
      <c r="K396" s="20"/>
      <c r="L396" s="20"/>
      <c r="M396" s="20"/>
      <c r="N396" s="20"/>
      <c r="O396" s="20"/>
      <c r="P396" s="20"/>
    </row>
    <row r="397" ht="15.75" customHeight="1" spans="1:16">
      <c r="A397" s="20"/>
      <c r="B397" s="273"/>
      <c r="C397" s="99"/>
      <c r="D397" s="20"/>
      <c r="E397" s="20"/>
      <c r="F397" s="20"/>
      <c r="G397" s="20"/>
      <c r="H397" s="20"/>
      <c r="I397" s="20"/>
      <c r="J397" s="20"/>
      <c r="K397" s="20"/>
      <c r="L397" s="20"/>
      <c r="M397" s="20"/>
      <c r="N397" s="20"/>
      <c r="O397" s="20"/>
      <c r="P397" s="20"/>
    </row>
    <row r="398" ht="15.75" customHeight="1" spans="1:16">
      <c r="A398" s="20"/>
      <c r="B398" s="273"/>
      <c r="C398" s="99"/>
      <c r="D398" s="20"/>
      <c r="E398" s="20"/>
      <c r="F398" s="20"/>
      <c r="G398" s="20"/>
      <c r="H398" s="20"/>
      <c r="I398" s="20"/>
      <c r="J398" s="20"/>
      <c r="K398" s="20"/>
      <c r="L398" s="20"/>
      <c r="M398" s="20"/>
      <c r="N398" s="20"/>
      <c r="O398" s="20"/>
      <c r="P398" s="20"/>
    </row>
    <row r="399" ht="15.75" customHeight="1" spans="1:16">
      <c r="A399" s="20"/>
      <c r="B399" s="273"/>
      <c r="C399" s="99"/>
      <c r="D399" s="20"/>
      <c r="E399" s="20"/>
      <c r="F399" s="20"/>
      <c r="G399" s="20"/>
      <c r="H399" s="20"/>
      <c r="I399" s="20"/>
      <c r="J399" s="20"/>
      <c r="K399" s="20"/>
      <c r="L399" s="20"/>
      <c r="M399" s="20"/>
      <c r="N399" s="20"/>
      <c r="O399" s="20"/>
      <c r="P399" s="20"/>
    </row>
    <row r="400" ht="15.75" customHeight="1" spans="1:16">
      <c r="A400" s="20"/>
      <c r="B400" s="273"/>
      <c r="C400" s="99"/>
      <c r="D400" s="20"/>
      <c r="E400" s="20"/>
      <c r="F400" s="20"/>
      <c r="G400" s="20"/>
      <c r="H400" s="20"/>
      <c r="I400" s="20"/>
      <c r="J400" s="20"/>
      <c r="K400" s="20"/>
      <c r="L400" s="20"/>
      <c r="M400" s="20"/>
      <c r="N400" s="20"/>
      <c r="O400" s="20"/>
      <c r="P400" s="20"/>
    </row>
    <row r="401" ht="15.75" customHeight="1" spans="1:16">
      <c r="A401" s="20"/>
      <c r="B401" s="273"/>
      <c r="C401" s="99"/>
      <c r="D401" s="20"/>
      <c r="E401" s="20"/>
      <c r="F401" s="20"/>
      <c r="G401" s="20"/>
      <c r="H401" s="20"/>
      <c r="I401" s="20"/>
      <c r="J401" s="20"/>
      <c r="K401" s="20"/>
      <c r="L401" s="20"/>
      <c r="M401" s="20"/>
      <c r="N401" s="20"/>
      <c r="O401" s="20"/>
      <c r="P401" s="20"/>
    </row>
    <row r="402" ht="15.75" customHeight="1" spans="1:16">
      <c r="A402" s="20"/>
      <c r="B402" s="273"/>
      <c r="C402" s="99"/>
      <c r="D402" s="20"/>
      <c r="E402" s="20"/>
      <c r="F402" s="20"/>
      <c r="G402" s="20"/>
      <c r="H402" s="20"/>
      <c r="I402" s="20"/>
      <c r="J402" s="20"/>
      <c r="K402" s="20"/>
      <c r="L402" s="20"/>
      <c r="M402" s="20"/>
      <c r="N402" s="20"/>
      <c r="O402" s="20"/>
      <c r="P402" s="20"/>
    </row>
    <row r="403" ht="15.75" customHeight="1" spans="1:16">
      <c r="A403" s="20"/>
      <c r="B403" s="273"/>
      <c r="C403" s="99"/>
      <c r="D403" s="20"/>
      <c r="E403" s="20"/>
      <c r="F403" s="20"/>
      <c r="G403" s="20"/>
      <c r="H403" s="20"/>
      <c r="I403" s="20"/>
      <c r="J403" s="20"/>
      <c r="K403" s="20"/>
      <c r="L403" s="20"/>
      <c r="M403" s="20"/>
      <c r="N403" s="20"/>
      <c r="O403" s="20"/>
      <c r="P403" s="20"/>
    </row>
    <row r="404" ht="15.75" customHeight="1" spans="1:16">
      <c r="A404" s="20"/>
      <c r="B404" s="273"/>
      <c r="C404" s="99"/>
      <c r="D404" s="20"/>
      <c r="E404" s="20"/>
      <c r="F404" s="20"/>
      <c r="G404" s="20"/>
      <c r="H404" s="20"/>
      <c r="I404" s="20"/>
      <c r="J404" s="20"/>
      <c r="K404" s="20"/>
      <c r="L404" s="20"/>
      <c r="M404" s="20"/>
      <c r="N404" s="20"/>
      <c r="O404" s="20"/>
      <c r="P404" s="20"/>
    </row>
    <row r="405" ht="15.75" customHeight="1" spans="1:16">
      <c r="A405" s="20"/>
      <c r="B405" s="273"/>
      <c r="C405" s="99"/>
      <c r="D405" s="20"/>
      <c r="E405" s="20"/>
      <c r="F405" s="20"/>
      <c r="G405" s="20"/>
      <c r="H405" s="20"/>
      <c r="I405" s="20"/>
      <c r="J405" s="20"/>
      <c r="K405" s="20"/>
      <c r="L405" s="20"/>
      <c r="M405" s="20"/>
      <c r="N405" s="20"/>
      <c r="O405" s="20"/>
      <c r="P405" s="20"/>
    </row>
    <row r="406" ht="15.75" customHeight="1" spans="1:16">
      <c r="A406" s="20"/>
      <c r="B406" s="273"/>
      <c r="C406" s="99"/>
      <c r="D406" s="20"/>
      <c r="E406" s="20"/>
      <c r="F406" s="20"/>
      <c r="G406" s="20"/>
      <c r="H406" s="20"/>
      <c r="I406" s="20"/>
      <c r="J406" s="20"/>
      <c r="K406" s="20"/>
      <c r="L406" s="20"/>
      <c r="M406" s="20"/>
      <c r="N406" s="20"/>
      <c r="O406" s="20"/>
      <c r="P406" s="20"/>
    </row>
    <row r="407" ht="15.75" customHeight="1" spans="1:16">
      <c r="A407" s="20"/>
      <c r="B407" s="273"/>
      <c r="C407" s="99"/>
      <c r="D407" s="20"/>
      <c r="E407" s="20"/>
      <c r="F407" s="20"/>
      <c r="G407" s="20"/>
      <c r="H407" s="20"/>
      <c r="I407" s="20"/>
      <c r="J407" s="20"/>
      <c r="K407" s="20"/>
      <c r="L407" s="20"/>
      <c r="M407" s="20"/>
      <c r="N407" s="20"/>
      <c r="O407" s="20"/>
      <c r="P407" s="20"/>
    </row>
    <row r="408" ht="15.75" customHeight="1" spans="1:16">
      <c r="A408" s="20"/>
      <c r="B408" s="273"/>
      <c r="C408" s="99"/>
      <c r="D408" s="20"/>
      <c r="E408" s="20"/>
      <c r="F408" s="20"/>
      <c r="G408" s="20"/>
      <c r="H408" s="20"/>
      <c r="I408" s="20"/>
      <c r="J408" s="20"/>
      <c r="K408" s="20"/>
      <c r="L408" s="20"/>
      <c r="M408" s="20"/>
      <c r="N408" s="20"/>
      <c r="O408" s="20"/>
      <c r="P408" s="20"/>
    </row>
    <row r="409" ht="15.75" customHeight="1" spans="1:16">
      <c r="A409" s="20"/>
      <c r="B409" s="273"/>
      <c r="C409" s="99"/>
      <c r="D409" s="20"/>
      <c r="E409" s="20"/>
      <c r="F409" s="20"/>
      <c r="G409" s="20"/>
      <c r="H409" s="20"/>
      <c r="I409" s="20"/>
      <c r="J409" s="20"/>
      <c r="K409" s="20"/>
      <c r="L409" s="20"/>
      <c r="M409" s="20"/>
      <c r="N409" s="20"/>
      <c r="O409" s="20"/>
      <c r="P409" s="20"/>
    </row>
    <row r="410" ht="15.75" customHeight="1" spans="1:16">
      <c r="A410" s="20"/>
      <c r="B410" s="273"/>
      <c r="C410" s="99"/>
      <c r="D410" s="20"/>
      <c r="E410" s="20"/>
      <c r="F410" s="20"/>
      <c r="G410" s="20"/>
      <c r="H410" s="20"/>
      <c r="I410" s="20"/>
      <c r="J410" s="20"/>
      <c r="K410" s="20"/>
      <c r="L410" s="20"/>
      <c r="M410" s="20"/>
      <c r="N410" s="20"/>
      <c r="O410" s="20"/>
      <c r="P410" s="20"/>
    </row>
    <row r="411" ht="15.75" customHeight="1" spans="1:16">
      <c r="A411" s="20"/>
      <c r="B411" s="273"/>
      <c r="C411" s="99"/>
      <c r="D411" s="20"/>
      <c r="E411" s="20"/>
      <c r="F411" s="20"/>
      <c r="G411" s="20"/>
      <c r="H411" s="20"/>
      <c r="I411" s="20"/>
      <c r="J411" s="20"/>
      <c r="K411" s="20"/>
      <c r="L411" s="20"/>
      <c r="M411" s="20"/>
      <c r="N411" s="20"/>
      <c r="O411" s="20"/>
      <c r="P411" s="20"/>
    </row>
    <row r="412" ht="15.75" customHeight="1" spans="1:16">
      <c r="A412" s="20"/>
      <c r="B412" s="273"/>
      <c r="C412" s="99"/>
      <c r="D412" s="20"/>
      <c r="E412" s="20"/>
      <c r="F412" s="20"/>
      <c r="G412" s="20"/>
      <c r="H412" s="20"/>
      <c r="I412" s="20"/>
      <c r="J412" s="20"/>
      <c r="K412" s="20"/>
      <c r="L412" s="20"/>
      <c r="M412" s="20"/>
      <c r="N412" s="20"/>
      <c r="O412" s="20"/>
      <c r="P412" s="20"/>
    </row>
    <row r="413" ht="15.75" customHeight="1" spans="1:16">
      <c r="A413" s="20"/>
      <c r="B413" s="273"/>
      <c r="C413" s="99"/>
      <c r="D413" s="20"/>
      <c r="E413" s="20"/>
      <c r="F413" s="20"/>
      <c r="G413" s="20"/>
      <c r="H413" s="20"/>
      <c r="I413" s="20"/>
      <c r="J413" s="20"/>
      <c r="K413" s="20"/>
      <c r="L413" s="20"/>
      <c r="M413" s="20"/>
      <c r="N413" s="20"/>
      <c r="O413" s="20"/>
      <c r="P413" s="20"/>
    </row>
    <row r="414" ht="15.75" customHeight="1" spans="1:16">
      <c r="A414" s="20"/>
      <c r="B414" s="273"/>
      <c r="C414" s="99"/>
      <c r="D414" s="20"/>
      <c r="E414" s="20"/>
      <c r="F414" s="20"/>
      <c r="G414" s="20"/>
      <c r="H414" s="20"/>
      <c r="I414" s="20"/>
      <c r="J414" s="20"/>
      <c r="K414" s="20"/>
      <c r="L414" s="20"/>
      <c r="M414" s="20"/>
      <c r="N414" s="20"/>
      <c r="O414" s="20"/>
      <c r="P414" s="20"/>
    </row>
    <row r="415" ht="15.75" customHeight="1" spans="1:16">
      <c r="A415" s="20"/>
      <c r="B415" s="273"/>
      <c r="C415" s="99"/>
      <c r="D415" s="20"/>
      <c r="E415" s="20"/>
      <c r="F415" s="20"/>
      <c r="G415" s="20"/>
      <c r="H415" s="20"/>
      <c r="I415" s="20"/>
      <c r="J415" s="20"/>
      <c r="K415" s="20"/>
      <c r="L415" s="20"/>
      <c r="M415" s="20"/>
      <c r="N415" s="20"/>
      <c r="O415" s="20"/>
      <c r="P415" s="20"/>
    </row>
    <row r="416" ht="15.75" customHeight="1" spans="1:16">
      <c r="A416" s="20"/>
      <c r="B416" s="273"/>
      <c r="C416" s="99"/>
      <c r="D416" s="20"/>
      <c r="E416" s="20"/>
      <c r="F416" s="20"/>
      <c r="G416" s="20"/>
      <c r="H416" s="20"/>
      <c r="I416" s="20"/>
      <c r="J416" s="20"/>
      <c r="K416" s="20"/>
      <c r="L416" s="20"/>
      <c r="M416" s="20"/>
      <c r="N416" s="20"/>
      <c r="O416" s="20"/>
      <c r="P416" s="20"/>
    </row>
    <row r="417" ht="15.75" customHeight="1" spans="1:16">
      <c r="A417" s="20"/>
      <c r="B417" s="273"/>
      <c r="C417" s="99"/>
      <c r="D417" s="20"/>
      <c r="E417" s="20"/>
      <c r="F417" s="20"/>
      <c r="G417" s="20"/>
      <c r="H417" s="20"/>
      <c r="I417" s="20"/>
      <c r="J417" s="20"/>
      <c r="K417" s="20"/>
      <c r="L417" s="20"/>
      <c r="M417" s="20"/>
      <c r="N417" s="20"/>
      <c r="O417" s="20"/>
      <c r="P417" s="20"/>
    </row>
    <row r="418" ht="15.75" customHeight="1" spans="1:16">
      <c r="A418" s="20"/>
      <c r="B418" s="273"/>
      <c r="C418" s="99"/>
      <c r="D418" s="20"/>
      <c r="E418" s="20"/>
      <c r="F418" s="20"/>
      <c r="G418" s="20"/>
      <c r="H418" s="20"/>
      <c r="I418" s="20"/>
      <c r="J418" s="20"/>
      <c r="K418" s="20"/>
      <c r="L418" s="20"/>
      <c r="M418" s="20"/>
      <c r="N418" s="20"/>
      <c r="O418" s="20"/>
      <c r="P418" s="20"/>
    </row>
    <row r="419" ht="15.75" customHeight="1" spans="1:16">
      <c r="A419" s="20"/>
      <c r="B419" s="273"/>
      <c r="C419" s="99"/>
      <c r="D419" s="20"/>
      <c r="E419" s="20"/>
      <c r="F419" s="20"/>
      <c r="G419" s="20"/>
      <c r="H419" s="20"/>
      <c r="I419" s="20"/>
      <c r="J419" s="20"/>
      <c r="K419" s="20"/>
      <c r="L419" s="20"/>
      <c r="M419" s="20"/>
      <c r="N419" s="20"/>
      <c r="O419" s="20"/>
      <c r="P419" s="20"/>
    </row>
    <row r="420" ht="15.75" customHeight="1" spans="1:16">
      <c r="A420" s="20"/>
      <c r="B420" s="273"/>
      <c r="C420" s="99"/>
      <c r="D420" s="20"/>
      <c r="E420" s="20"/>
      <c r="F420" s="20"/>
      <c r="G420" s="20"/>
      <c r="H420" s="20"/>
      <c r="I420" s="20"/>
      <c r="J420" s="20"/>
      <c r="K420" s="20"/>
      <c r="L420" s="20"/>
      <c r="M420" s="20"/>
      <c r="N420" s="20"/>
      <c r="O420" s="20"/>
      <c r="P420" s="20"/>
    </row>
    <row r="421" ht="15.75" customHeight="1" spans="1:16">
      <c r="A421" s="20"/>
      <c r="B421" s="273"/>
      <c r="C421" s="99"/>
      <c r="D421" s="20"/>
      <c r="E421" s="20"/>
      <c r="F421" s="20"/>
      <c r="G421" s="20"/>
      <c r="H421" s="20"/>
      <c r="I421" s="20"/>
      <c r="J421" s="20"/>
      <c r="K421" s="20"/>
      <c r="L421" s="20"/>
      <c r="M421" s="20"/>
      <c r="N421" s="20"/>
      <c r="O421" s="20"/>
      <c r="P421" s="20"/>
    </row>
    <row r="422" ht="15.75" customHeight="1" spans="1:16">
      <c r="A422" s="20"/>
      <c r="B422" s="273"/>
      <c r="C422" s="99"/>
      <c r="D422" s="20"/>
      <c r="E422" s="20"/>
      <c r="F422" s="20"/>
      <c r="G422" s="20"/>
      <c r="H422" s="20"/>
      <c r="I422" s="20"/>
      <c r="J422" s="20"/>
      <c r="K422" s="20"/>
      <c r="L422" s="20"/>
      <c r="M422" s="20"/>
      <c r="N422" s="20"/>
      <c r="O422" s="20"/>
      <c r="P422" s="20"/>
    </row>
    <row r="423" ht="15.75" customHeight="1" spans="1:16">
      <c r="A423" s="20"/>
      <c r="B423" s="273"/>
      <c r="C423" s="99"/>
      <c r="D423" s="20"/>
      <c r="E423" s="20"/>
      <c r="F423" s="20"/>
      <c r="G423" s="20"/>
      <c r="H423" s="20"/>
      <c r="I423" s="20"/>
      <c r="J423" s="20"/>
      <c r="K423" s="20"/>
      <c r="L423" s="20"/>
      <c r="M423" s="20"/>
      <c r="N423" s="20"/>
      <c r="O423" s="20"/>
      <c r="P423" s="20"/>
    </row>
    <row r="424" ht="15.75" customHeight="1" spans="1:16">
      <c r="A424" s="20"/>
      <c r="B424" s="273"/>
      <c r="C424" s="99"/>
      <c r="D424" s="20"/>
      <c r="E424" s="20"/>
      <c r="F424" s="20"/>
      <c r="G424" s="20"/>
      <c r="H424" s="20"/>
      <c r="I424" s="20"/>
      <c r="J424" s="20"/>
      <c r="K424" s="20"/>
      <c r="L424" s="20"/>
      <c r="M424" s="20"/>
      <c r="N424" s="20"/>
      <c r="O424" s="20"/>
      <c r="P424" s="20"/>
    </row>
    <row r="425" ht="15.75" customHeight="1" spans="1:16">
      <c r="A425" s="20"/>
      <c r="B425" s="273"/>
      <c r="C425" s="99"/>
      <c r="D425" s="20"/>
      <c r="E425" s="20"/>
      <c r="F425" s="20"/>
      <c r="G425" s="20"/>
      <c r="H425" s="20"/>
      <c r="I425" s="20"/>
      <c r="J425" s="20"/>
      <c r="K425" s="20"/>
      <c r="L425" s="20"/>
      <c r="M425" s="20"/>
      <c r="N425" s="20"/>
      <c r="O425" s="20"/>
      <c r="P425" s="20"/>
    </row>
    <row r="426" ht="15.75" customHeight="1" spans="1:16">
      <c r="A426" s="20"/>
      <c r="B426" s="273"/>
      <c r="C426" s="99"/>
      <c r="D426" s="20"/>
      <c r="E426" s="20"/>
      <c r="F426" s="20"/>
      <c r="G426" s="20"/>
      <c r="H426" s="20"/>
      <c r="I426" s="20"/>
      <c r="J426" s="20"/>
      <c r="K426" s="20"/>
      <c r="L426" s="20"/>
      <c r="M426" s="20"/>
      <c r="N426" s="20"/>
      <c r="O426" s="20"/>
      <c r="P426" s="20"/>
    </row>
    <row r="427" ht="15.75" customHeight="1" spans="1:16">
      <c r="A427" s="20"/>
      <c r="B427" s="273"/>
      <c r="C427" s="99"/>
      <c r="D427" s="20"/>
      <c r="E427" s="20"/>
      <c r="F427" s="20"/>
      <c r="G427" s="20"/>
      <c r="H427" s="20"/>
      <c r="I427" s="20"/>
      <c r="J427" s="20"/>
      <c r="K427" s="20"/>
      <c r="L427" s="20"/>
      <c r="M427" s="20"/>
      <c r="N427" s="20"/>
      <c r="O427" s="20"/>
      <c r="P427" s="20"/>
    </row>
    <row r="428" ht="15.75" customHeight="1" spans="1:16">
      <c r="A428" s="20"/>
      <c r="B428" s="273"/>
      <c r="C428" s="99"/>
      <c r="D428" s="20"/>
      <c r="E428" s="20"/>
      <c r="F428" s="20"/>
      <c r="G428" s="20"/>
      <c r="H428" s="20"/>
      <c r="I428" s="20"/>
      <c r="J428" s="20"/>
      <c r="K428" s="20"/>
      <c r="L428" s="20"/>
      <c r="M428" s="20"/>
      <c r="N428" s="20"/>
      <c r="O428" s="20"/>
      <c r="P428" s="20"/>
    </row>
    <row r="429" ht="15.75" customHeight="1" spans="1:16">
      <c r="A429" s="20"/>
      <c r="B429" s="273"/>
      <c r="C429" s="99"/>
      <c r="D429" s="20"/>
      <c r="E429" s="20"/>
      <c r="F429" s="20"/>
      <c r="G429" s="20"/>
      <c r="H429" s="20"/>
      <c r="I429" s="20"/>
      <c r="J429" s="20"/>
      <c r="K429" s="20"/>
      <c r="L429" s="20"/>
      <c r="M429" s="20"/>
      <c r="N429" s="20"/>
      <c r="O429" s="20"/>
      <c r="P429" s="20"/>
    </row>
    <row r="430" ht="15.75" customHeight="1" spans="1:16">
      <c r="A430" s="20"/>
      <c r="B430" s="273"/>
      <c r="C430" s="99"/>
      <c r="D430" s="20"/>
      <c r="E430" s="20"/>
      <c r="F430" s="20"/>
      <c r="G430" s="20"/>
      <c r="H430" s="20"/>
      <c r="I430" s="20"/>
      <c r="J430" s="20"/>
      <c r="K430" s="20"/>
      <c r="L430" s="20"/>
      <c r="M430" s="20"/>
      <c r="N430" s="20"/>
      <c r="O430" s="20"/>
      <c r="P430" s="20"/>
    </row>
    <row r="431" ht="15.75" customHeight="1" spans="1:16">
      <c r="A431" s="20"/>
      <c r="B431" s="273"/>
      <c r="C431" s="99"/>
      <c r="D431" s="20"/>
      <c r="E431" s="20"/>
      <c r="F431" s="20"/>
      <c r="G431" s="20"/>
      <c r="H431" s="20"/>
      <c r="I431" s="20"/>
      <c r="J431" s="20"/>
      <c r="K431" s="20"/>
      <c r="L431" s="20"/>
      <c r="M431" s="20"/>
      <c r="N431" s="20"/>
      <c r="O431" s="20"/>
      <c r="P431" s="20"/>
    </row>
    <row r="432" ht="15.75" customHeight="1" spans="1:16">
      <c r="A432" s="20"/>
      <c r="B432" s="273"/>
      <c r="C432" s="99"/>
      <c r="D432" s="20"/>
      <c r="E432" s="20"/>
      <c r="F432" s="20"/>
      <c r="G432" s="20"/>
      <c r="H432" s="20"/>
      <c r="I432" s="20"/>
      <c r="J432" s="20"/>
      <c r="K432" s="20"/>
      <c r="L432" s="20"/>
      <c r="M432" s="20"/>
      <c r="N432" s="20"/>
      <c r="O432" s="20"/>
      <c r="P432" s="20"/>
    </row>
    <row r="433" ht="15.75" customHeight="1" spans="1:16">
      <c r="A433" s="20"/>
      <c r="B433" s="273"/>
      <c r="C433" s="99"/>
      <c r="D433" s="20"/>
      <c r="E433" s="20"/>
      <c r="F433" s="20"/>
      <c r="G433" s="20"/>
      <c r="H433" s="20"/>
      <c r="I433" s="20"/>
      <c r="J433" s="20"/>
      <c r="K433" s="20"/>
      <c r="L433" s="20"/>
      <c r="M433" s="20"/>
      <c r="N433" s="20"/>
      <c r="O433" s="20"/>
      <c r="P433" s="20"/>
    </row>
    <row r="434" ht="15.75" customHeight="1" spans="1:16">
      <c r="A434" s="20"/>
      <c r="B434" s="273"/>
      <c r="C434" s="99"/>
      <c r="D434" s="20"/>
      <c r="E434" s="20"/>
      <c r="F434" s="20"/>
      <c r="G434" s="20"/>
      <c r="H434" s="20"/>
      <c r="I434" s="20"/>
      <c r="J434" s="20"/>
      <c r="K434" s="20"/>
      <c r="L434" s="20"/>
      <c r="M434" s="20"/>
      <c r="N434" s="20"/>
      <c r="O434" s="20"/>
      <c r="P434" s="20"/>
    </row>
    <row r="435" ht="15.75" customHeight="1" spans="1:16">
      <c r="A435" s="20"/>
      <c r="B435" s="273"/>
      <c r="C435" s="99"/>
      <c r="D435" s="20"/>
      <c r="E435" s="20"/>
      <c r="F435" s="20"/>
      <c r="G435" s="20"/>
      <c r="H435" s="20"/>
      <c r="I435" s="20"/>
      <c r="J435" s="20"/>
      <c r="K435" s="20"/>
      <c r="L435" s="20"/>
      <c r="M435" s="20"/>
      <c r="N435" s="20"/>
      <c r="O435" s="20"/>
      <c r="P435" s="20"/>
    </row>
    <row r="436" ht="15.75" customHeight="1" spans="1:16">
      <c r="A436" s="20"/>
      <c r="B436" s="273"/>
      <c r="C436" s="99"/>
      <c r="D436" s="20"/>
      <c r="E436" s="20"/>
      <c r="F436" s="20"/>
      <c r="G436" s="20"/>
      <c r="H436" s="20"/>
      <c r="I436" s="20"/>
      <c r="J436" s="20"/>
      <c r="K436" s="20"/>
      <c r="L436" s="20"/>
      <c r="M436" s="20"/>
      <c r="N436" s="20"/>
      <c r="O436" s="20"/>
      <c r="P436" s="20"/>
    </row>
    <row r="437" ht="15.75" customHeight="1" spans="1:16">
      <c r="A437" s="20"/>
      <c r="B437" s="273"/>
      <c r="C437" s="99"/>
      <c r="D437" s="20"/>
      <c r="E437" s="20"/>
      <c r="F437" s="20"/>
      <c r="G437" s="20"/>
      <c r="H437" s="20"/>
      <c r="I437" s="20"/>
      <c r="J437" s="20"/>
      <c r="K437" s="20"/>
      <c r="L437" s="20"/>
      <c r="M437" s="20"/>
      <c r="N437" s="20"/>
      <c r="O437" s="20"/>
      <c r="P437" s="20"/>
    </row>
    <row r="438" ht="15.75" customHeight="1" spans="1:16">
      <c r="A438" s="20"/>
      <c r="B438" s="273"/>
      <c r="C438" s="99"/>
      <c r="D438" s="20"/>
      <c r="E438" s="20"/>
      <c r="F438" s="20"/>
      <c r="G438" s="20"/>
      <c r="H438" s="20"/>
      <c r="I438" s="20"/>
      <c r="J438" s="20"/>
      <c r="K438" s="20"/>
      <c r="L438" s="20"/>
      <c r="M438" s="20"/>
      <c r="N438" s="20"/>
      <c r="O438" s="20"/>
      <c r="P438" s="20"/>
    </row>
    <row r="439" ht="15.75" customHeight="1" spans="1:16">
      <c r="A439" s="20"/>
      <c r="B439" s="273"/>
      <c r="C439" s="99"/>
      <c r="D439" s="20"/>
      <c r="E439" s="20"/>
      <c r="F439" s="20"/>
      <c r="G439" s="20"/>
      <c r="H439" s="20"/>
      <c r="I439" s="20"/>
      <c r="J439" s="20"/>
      <c r="K439" s="20"/>
      <c r="L439" s="20"/>
      <c r="M439" s="20"/>
      <c r="N439" s="20"/>
      <c r="O439" s="20"/>
      <c r="P439" s="20"/>
    </row>
    <row r="440" ht="15.75" customHeight="1" spans="1:16">
      <c r="A440" s="20"/>
      <c r="B440" s="273"/>
      <c r="C440" s="99"/>
      <c r="D440" s="20"/>
      <c r="E440" s="20"/>
      <c r="F440" s="20"/>
      <c r="G440" s="20"/>
      <c r="H440" s="20"/>
      <c r="I440" s="20"/>
      <c r="J440" s="20"/>
      <c r="K440" s="20"/>
      <c r="L440" s="20"/>
      <c r="M440" s="20"/>
      <c r="N440" s="20"/>
      <c r="O440" s="20"/>
      <c r="P440" s="20"/>
    </row>
    <row r="441" ht="15.75" customHeight="1" spans="1:16">
      <c r="A441" s="20"/>
      <c r="B441" s="273"/>
      <c r="C441" s="99"/>
      <c r="D441" s="20"/>
      <c r="E441" s="20"/>
      <c r="F441" s="20"/>
      <c r="G441" s="20"/>
      <c r="H441" s="20"/>
      <c r="I441" s="20"/>
      <c r="J441" s="20"/>
      <c r="K441" s="20"/>
      <c r="L441" s="20"/>
      <c r="M441" s="20"/>
      <c r="N441" s="20"/>
      <c r="O441" s="20"/>
      <c r="P441" s="20"/>
    </row>
    <row r="442" ht="15.75" customHeight="1" spans="1:16">
      <c r="A442" s="20"/>
      <c r="B442" s="273"/>
      <c r="C442" s="99"/>
      <c r="D442" s="20"/>
      <c r="E442" s="20"/>
      <c r="F442" s="20"/>
      <c r="G442" s="20"/>
      <c r="H442" s="20"/>
      <c r="I442" s="20"/>
      <c r="J442" s="20"/>
      <c r="K442" s="20"/>
      <c r="L442" s="20"/>
      <c r="M442" s="20"/>
      <c r="N442" s="20"/>
      <c r="O442" s="20"/>
      <c r="P442" s="20"/>
    </row>
    <row r="443" ht="15.75" customHeight="1" spans="1:16">
      <c r="A443" s="20"/>
      <c r="B443" s="273"/>
      <c r="C443" s="99"/>
      <c r="D443" s="20"/>
      <c r="E443" s="20"/>
      <c r="F443" s="20"/>
      <c r="G443" s="20"/>
      <c r="H443" s="20"/>
      <c r="I443" s="20"/>
      <c r="J443" s="20"/>
      <c r="K443" s="20"/>
      <c r="L443" s="20"/>
      <c r="M443" s="20"/>
      <c r="N443" s="20"/>
      <c r="O443" s="20"/>
      <c r="P443" s="20"/>
    </row>
    <row r="444" ht="15.75" customHeight="1" spans="1:16">
      <c r="A444" s="20"/>
      <c r="B444" s="273"/>
      <c r="C444" s="99"/>
      <c r="D444" s="20"/>
      <c r="E444" s="20"/>
      <c r="F444" s="20"/>
      <c r="G444" s="20"/>
      <c r="H444" s="20"/>
      <c r="I444" s="20"/>
      <c r="J444" s="20"/>
      <c r="K444" s="20"/>
      <c r="L444" s="20"/>
      <c r="M444" s="20"/>
      <c r="N444" s="20"/>
      <c r="O444" s="20"/>
      <c r="P444" s="20"/>
    </row>
    <row r="445" ht="15.75" customHeight="1" spans="1:16">
      <c r="A445" s="20"/>
      <c r="B445" s="273"/>
      <c r="C445" s="99"/>
      <c r="D445" s="20"/>
      <c r="E445" s="20"/>
      <c r="F445" s="20"/>
      <c r="G445" s="20"/>
      <c r="H445" s="20"/>
      <c r="I445" s="20"/>
      <c r="J445" s="20"/>
      <c r="K445" s="20"/>
      <c r="L445" s="20"/>
      <c r="M445" s="20"/>
      <c r="N445" s="20"/>
      <c r="O445" s="20"/>
      <c r="P445" s="20"/>
    </row>
    <row r="446" ht="15.75" customHeight="1" spans="1:16">
      <c r="A446" s="20"/>
      <c r="B446" s="273"/>
      <c r="C446" s="99"/>
      <c r="D446" s="20"/>
      <c r="E446" s="20"/>
      <c r="F446" s="20"/>
      <c r="G446" s="20"/>
      <c r="H446" s="20"/>
      <c r="I446" s="20"/>
      <c r="J446" s="20"/>
      <c r="K446" s="20"/>
      <c r="L446" s="20"/>
      <c r="M446" s="20"/>
      <c r="N446" s="20"/>
      <c r="O446" s="20"/>
      <c r="P446" s="20"/>
    </row>
    <row r="447" ht="15.75" customHeight="1" spans="1:16">
      <c r="A447" s="20"/>
      <c r="B447" s="273"/>
      <c r="C447" s="99"/>
      <c r="D447" s="20"/>
      <c r="E447" s="20"/>
      <c r="F447" s="20"/>
      <c r="G447" s="20"/>
      <c r="H447" s="20"/>
      <c r="I447" s="20"/>
      <c r="J447" s="20"/>
      <c r="K447" s="20"/>
      <c r="L447" s="20"/>
      <c r="M447" s="20"/>
      <c r="N447" s="20"/>
      <c r="O447" s="20"/>
      <c r="P447" s="20"/>
    </row>
    <row r="448" ht="15.75" customHeight="1" spans="1:16">
      <c r="A448" s="20"/>
      <c r="B448" s="273"/>
      <c r="C448" s="99"/>
      <c r="D448" s="20"/>
      <c r="E448" s="20"/>
      <c r="F448" s="20"/>
      <c r="G448" s="20"/>
      <c r="H448" s="20"/>
      <c r="I448" s="20"/>
      <c r="J448" s="20"/>
      <c r="K448" s="20"/>
      <c r="L448" s="20"/>
      <c r="M448" s="20"/>
      <c r="N448" s="20"/>
      <c r="O448" s="20"/>
      <c r="P448" s="20"/>
    </row>
    <row r="449" ht="15.75" customHeight="1" spans="1:16">
      <c r="A449" s="20"/>
      <c r="B449" s="273"/>
      <c r="C449" s="99"/>
      <c r="D449" s="20"/>
      <c r="E449" s="20"/>
      <c r="F449" s="20"/>
      <c r="G449" s="20"/>
      <c r="H449" s="20"/>
      <c r="I449" s="20"/>
      <c r="J449" s="20"/>
      <c r="K449" s="20"/>
      <c r="L449" s="20"/>
      <c r="M449" s="20"/>
      <c r="N449" s="20"/>
      <c r="O449" s="20"/>
      <c r="P449" s="20"/>
    </row>
    <row r="450" ht="15.75" customHeight="1" spans="1:16">
      <c r="A450" s="20"/>
      <c r="B450" s="273"/>
      <c r="C450" s="99"/>
      <c r="D450" s="20"/>
      <c r="E450" s="20"/>
      <c r="F450" s="20"/>
      <c r="G450" s="20"/>
      <c r="H450" s="20"/>
      <c r="I450" s="20"/>
      <c r="J450" s="20"/>
      <c r="K450" s="20"/>
      <c r="L450" s="20"/>
      <c r="M450" s="20"/>
      <c r="N450" s="20"/>
      <c r="O450" s="20"/>
      <c r="P450" s="20"/>
    </row>
    <row r="451" ht="15.75" customHeight="1" spans="1:16">
      <c r="A451" s="20"/>
      <c r="B451" s="273"/>
      <c r="C451" s="99"/>
      <c r="D451" s="20"/>
      <c r="E451" s="20"/>
      <c r="F451" s="20"/>
      <c r="G451" s="20"/>
      <c r="H451" s="20"/>
      <c r="I451" s="20"/>
      <c r="J451" s="20"/>
      <c r="K451" s="20"/>
      <c r="L451" s="20"/>
      <c r="M451" s="20"/>
      <c r="N451" s="20"/>
      <c r="O451" s="20"/>
      <c r="P451" s="20"/>
    </row>
    <row r="452" ht="15.75" customHeight="1" spans="1:16">
      <c r="A452" s="20"/>
      <c r="B452" s="273"/>
      <c r="C452" s="99"/>
      <c r="D452" s="20"/>
      <c r="E452" s="20"/>
      <c r="F452" s="20"/>
      <c r="G452" s="20"/>
      <c r="H452" s="20"/>
      <c r="I452" s="20"/>
      <c r="J452" s="20"/>
      <c r="K452" s="20"/>
      <c r="L452" s="20"/>
      <c r="M452" s="20"/>
      <c r="N452" s="20"/>
      <c r="O452" s="20"/>
      <c r="P452" s="20"/>
    </row>
    <row r="453" ht="15.75" customHeight="1" spans="1:16">
      <c r="A453" s="20"/>
      <c r="B453" s="273"/>
      <c r="C453" s="99"/>
      <c r="D453" s="20"/>
      <c r="E453" s="20"/>
      <c r="F453" s="20"/>
      <c r="G453" s="20"/>
      <c r="H453" s="20"/>
      <c r="I453" s="20"/>
      <c r="J453" s="20"/>
      <c r="K453" s="20"/>
      <c r="L453" s="20"/>
      <c r="M453" s="20"/>
      <c r="N453" s="20"/>
      <c r="O453" s="20"/>
      <c r="P453" s="20"/>
    </row>
    <row r="454" ht="15.75" customHeight="1" spans="1:16">
      <c r="A454" s="20"/>
      <c r="B454" s="273"/>
      <c r="C454" s="99"/>
      <c r="D454" s="20"/>
      <c r="E454" s="20"/>
      <c r="F454" s="20"/>
      <c r="G454" s="20"/>
      <c r="H454" s="20"/>
      <c r="I454" s="20"/>
      <c r="J454" s="20"/>
      <c r="K454" s="20"/>
      <c r="L454" s="20"/>
      <c r="M454" s="20"/>
      <c r="N454" s="20"/>
      <c r="O454" s="20"/>
      <c r="P454" s="20"/>
    </row>
    <row r="455" ht="15.75" customHeight="1" spans="1:16">
      <c r="A455" s="20"/>
      <c r="B455" s="273"/>
      <c r="C455" s="99"/>
      <c r="D455" s="20"/>
      <c r="E455" s="20"/>
      <c r="F455" s="20"/>
      <c r="G455" s="20"/>
      <c r="H455" s="20"/>
      <c r="I455" s="20"/>
      <c r="J455" s="20"/>
      <c r="K455" s="20"/>
      <c r="L455" s="20"/>
      <c r="M455" s="20"/>
      <c r="N455" s="20"/>
      <c r="O455" s="20"/>
      <c r="P455" s="20"/>
    </row>
    <row r="456" ht="15.75" customHeight="1" spans="1:16">
      <c r="A456" s="20"/>
      <c r="B456" s="273"/>
      <c r="C456" s="99"/>
      <c r="D456" s="20"/>
      <c r="E456" s="20"/>
      <c r="F456" s="20"/>
      <c r="G456" s="20"/>
      <c r="H456" s="20"/>
      <c r="I456" s="20"/>
      <c r="J456" s="20"/>
      <c r="K456" s="20"/>
      <c r="L456" s="20"/>
      <c r="M456" s="20"/>
      <c r="N456" s="20"/>
      <c r="O456" s="20"/>
      <c r="P456" s="20"/>
    </row>
    <row r="457" ht="15.75" customHeight="1" spans="1:16">
      <c r="A457" s="20"/>
      <c r="B457" s="273"/>
      <c r="C457" s="99"/>
      <c r="D457" s="20"/>
      <c r="E457" s="20"/>
      <c r="F457" s="20"/>
      <c r="G457" s="20"/>
      <c r="H457" s="20"/>
      <c r="I457" s="20"/>
      <c r="J457" s="20"/>
      <c r="K457" s="20"/>
      <c r="L457" s="20"/>
      <c r="M457" s="20"/>
      <c r="N457" s="20"/>
      <c r="O457" s="20"/>
      <c r="P457" s="20"/>
    </row>
    <row r="458" ht="15.75" customHeight="1" spans="1:16">
      <c r="A458" s="20"/>
      <c r="B458" s="273"/>
      <c r="C458" s="99"/>
      <c r="D458" s="20"/>
      <c r="E458" s="20"/>
      <c r="F458" s="20"/>
      <c r="G458" s="20"/>
      <c r="H458" s="20"/>
      <c r="I458" s="20"/>
      <c r="J458" s="20"/>
      <c r="K458" s="20"/>
      <c r="L458" s="20"/>
      <c r="M458" s="20"/>
      <c r="N458" s="20"/>
      <c r="O458" s="20"/>
      <c r="P458" s="20"/>
    </row>
    <row r="459" ht="15.75" customHeight="1" spans="1:16">
      <c r="A459" s="20"/>
      <c r="B459" s="273"/>
      <c r="C459" s="99"/>
      <c r="D459" s="20"/>
      <c r="E459" s="20"/>
      <c r="F459" s="20"/>
      <c r="G459" s="20"/>
      <c r="H459" s="20"/>
      <c r="I459" s="20"/>
      <c r="J459" s="20"/>
      <c r="K459" s="20"/>
      <c r="L459" s="20"/>
      <c r="M459" s="20"/>
      <c r="N459" s="20"/>
      <c r="O459" s="20"/>
      <c r="P459" s="20"/>
    </row>
    <row r="460" ht="15.75" customHeight="1" spans="1:16">
      <c r="A460" s="20"/>
      <c r="B460" s="273"/>
      <c r="C460" s="99"/>
      <c r="D460" s="20"/>
      <c r="E460" s="20"/>
      <c r="F460" s="20"/>
      <c r="G460" s="20"/>
      <c r="H460" s="20"/>
      <c r="I460" s="20"/>
      <c r="J460" s="20"/>
      <c r="K460" s="20"/>
      <c r="L460" s="20"/>
      <c r="M460" s="20"/>
      <c r="N460" s="20"/>
      <c r="O460" s="20"/>
      <c r="P460" s="20"/>
    </row>
    <row r="461" ht="15.75" customHeight="1" spans="1:16">
      <c r="A461" s="20"/>
      <c r="B461" s="273"/>
      <c r="C461" s="99"/>
      <c r="D461" s="20"/>
      <c r="E461" s="20"/>
      <c r="F461" s="20"/>
      <c r="G461" s="20"/>
      <c r="H461" s="20"/>
      <c r="I461" s="20"/>
      <c r="J461" s="20"/>
      <c r="K461" s="20"/>
      <c r="L461" s="20"/>
      <c r="M461" s="20"/>
      <c r="N461" s="20"/>
      <c r="O461" s="20"/>
      <c r="P461" s="20"/>
    </row>
    <row r="462" ht="15.75" customHeight="1" spans="1:16">
      <c r="A462" s="20"/>
      <c r="B462" s="273"/>
      <c r="C462" s="99"/>
      <c r="D462" s="20"/>
      <c r="E462" s="20"/>
      <c r="F462" s="20"/>
      <c r="G462" s="20"/>
      <c r="H462" s="20"/>
      <c r="I462" s="20"/>
      <c r="J462" s="20"/>
      <c r="K462" s="20"/>
      <c r="L462" s="20"/>
      <c r="M462" s="20"/>
      <c r="N462" s="20"/>
      <c r="O462" s="20"/>
      <c r="P462" s="20"/>
    </row>
    <row r="463" ht="15.75" customHeight="1" spans="1:16">
      <c r="A463" s="20"/>
      <c r="B463" s="273"/>
      <c r="C463" s="99"/>
      <c r="D463" s="20"/>
      <c r="E463" s="20"/>
      <c r="F463" s="20"/>
      <c r="G463" s="20"/>
      <c r="H463" s="20"/>
      <c r="I463" s="20"/>
      <c r="J463" s="20"/>
      <c r="K463" s="20"/>
      <c r="L463" s="20"/>
      <c r="M463" s="20"/>
      <c r="N463" s="20"/>
      <c r="O463" s="20"/>
      <c r="P463" s="20"/>
    </row>
    <row r="464" ht="15.75" customHeight="1" spans="1:16">
      <c r="A464" s="20"/>
      <c r="B464" s="273"/>
      <c r="C464" s="99"/>
      <c r="D464" s="20"/>
      <c r="E464" s="20"/>
      <c r="F464" s="20"/>
      <c r="G464" s="20"/>
      <c r="H464" s="20"/>
      <c r="I464" s="20"/>
      <c r="J464" s="20"/>
      <c r="K464" s="20"/>
      <c r="L464" s="20"/>
      <c r="M464" s="20"/>
      <c r="N464" s="20"/>
      <c r="O464" s="20"/>
      <c r="P464" s="20"/>
    </row>
    <row r="465" ht="15.75" customHeight="1" spans="1:16">
      <c r="A465" s="20"/>
      <c r="B465" s="273"/>
      <c r="C465" s="99"/>
      <c r="D465" s="20"/>
      <c r="E465" s="20"/>
      <c r="F465" s="20"/>
      <c r="G465" s="20"/>
      <c r="H465" s="20"/>
      <c r="I465" s="20"/>
      <c r="J465" s="20"/>
      <c r="K465" s="20"/>
      <c r="L465" s="20"/>
      <c r="M465" s="20"/>
      <c r="N465" s="20"/>
      <c r="O465" s="20"/>
      <c r="P465" s="20"/>
    </row>
    <row r="466" ht="15.75" customHeight="1" spans="1:16">
      <c r="A466" s="20"/>
      <c r="B466" s="273"/>
      <c r="C466" s="99"/>
      <c r="D466" s="20"/>
      <c r="E466" s="20"/>
      <c r="F466" s="20"/>
      <c r="G466" s="20"/>
      <c r="H466" s="20"/>
      <c r="I466" s="20"/>
      <c r="J466" s="20"/>
      <c r="K466" s="20"/>
      <c r="L466" s="20"/>
      <c r="M466" s="20"/>
      <c r="N466" s="20"/>
      <c r="O466" s="20"/>
      <c r="P466" s="20"/>
    </row>
    <row r="467" ht="15.75" customHeight="1" spans="1:16">
      <c r="A467" s="20"/>
      <c r="B467" s="273"/>
      <c r="C467" s="99"/>
      <c r="D467" s="20"/>
      <c r="E467" s="20"/>
      <c r="F467" s="20"/>
      <c r="G467" s="20"/>
      <c r="H467" s="20"/>
      <c r="I467" s="20"/>
      <c r="J467" s="20"/>
      <c r="K467" s="20"/>
      <c r="L467" s="20"/>
      <c r="M467" s="20"/>
      <c r="N467" s="20"/>
      <c r="O467" s="20"/>
      <c r="P467" s="20"/>
    </row>
    <row r="468" ht="15.75" customHeight="1" spans="1:16">
      <c r="A468" s="20"/>
      <c r="B468" s="273"/>
      <c r="C468" s="99"/>
      <c r="D468" s="20"/>
      <c r="E468" s="20"/>
      <c r="F468" s="20"/>
      <c r="G468" s="20"/>
      <c r="H468" s="20"/>
      <c r="I468" s="20"/>
      <c r="J468" s="20"/>
      <c r="K468" s="20"/>
      <c r="L468" s="20"/>
      <c r="M468" s="20"/>
      <c r="N468" s="20"/>
      <c r="O468" s="20"/>
      <c r="P468" s="20"/>
    </row>
    <row r="469" ht="15.75" customHeight="1" spans="1:16">
      <c r="A469" s="20"/>
      <c r="B469" s="273"/>
      <c r="C469" s="99"/>
      <c r="D469" s="20"/>
      <c r="E469" s="20"/>
      <c r="F469" s="20"/>
      <c r="G469" s="20"/>
      <c r="H469" s="20"/>
      <c r="I469" s="20"/>
      <c r="J469" s="20"/>
      <c r="K469" s="20"/>
      <c r="L469" s="20"/>
      <c r="M469" s="20"/>
      <c r="N469" s="20"/>
      <c r="O469" s="20"/>
      <c r="P469" s="20"/>
    </row>
    <row r="470" ht="15.75" customHeight="1" spans="1:16">
      <c r="A470" s="20"/>
      <c r="B470" s="273"/>
      <c r="C470" s="99"/>
      <c r="D470" s="20"/>
      <c r="E470" s="20"/>
      <c r="F470" s="20"/>
      <c r="G470" s="20"/>
      <c r="H470" s="20"/>
      <c r="I470" s="20"/>
      <c r="J470" s="20"/>
      <c r="K470" s="20"/>
      <c r="L470" s="20"/>
      <c r="M470" s="20"/>
      <c r="N470" s="20"/>
      <c r="O470" s="20"/>
      <c r="P470" s="20"/>
    </row>
    <row r="471" ht="15.75" customHeight="1" spans="1:16">
      <c r="A471" s="20"/>
      <c r="B471" s="273"/>
      <c r="C471" s="99"/>
      <c r="D471" s="20"/>
      <c r="E471" s="20"/>
      <c r="F471" s="20"/>
      <c r="G471" s="20"/>
      <c r="H471" s="20"/>
      <c r="I471" s="20"/>
      <c r="J471" s="20"/>
      <c r="K471" s="20"/>
      <c r="L471" s="20"/>
      <c r="M471" s="20"/>
      <c r="N471" s="20"/>
      <c r="O471" s="20"/>
      <c r="P471" s="20"/>
    </row>
    <row r="472" ht="15.75" customHeight="1" spans="1:16">
      <c r="A472" s="20"/>
      <c r="B472" s="273"/>
      <c r="C472" s="99"/>
      <c r="D472" s="20"/>
      <c r="E472" s="20"/>
      <c r="F472" s="20"/>
      <c r="G472" s="20"/>
      <c r="H472" s="20"/>
      <c r="I472" s="20"/>
      <c r="J472" s="20"/>
      <c r="K472" s="20"/>
      <c r="L472" s="20"/>
      <c r="M472" s="20"/>
      <c r="N472" s="20"/>
      <c r="O472" s="20"/>
      <c r="P472" s="20"/>
    </row>
    <row r="473" ht="15.75" customHeight="1" spans="1:16">
      <c r="A473" s="20"/>
      <c r="B473" s="273"/>
      <c r="C473" s="99"/>
      <c r="D473" s="20"/>
      <c r="E473" s="20"/>
      <c r="F473" s="20"/>
      <c r="G473" s="20"/>
      <c r="H473" s="20"/>
      <c r="I473" s="20"/>
      <c r="J473" s="20"/>
      <c r="K473" s="20"/>
      <c r="L473" s="20"/>
      <c r="M473" s="20"/>
      <c r="N473" s="20"/>
      <c r="O473" s="20"/>
      <c r="P473" s="20"/>
    </row>
    <row r="474" ht="15.75" customHeight="1" spans="1:16">
      <c r="A474" s="20"/>
      <c r="B474" s="273"/>
      <c r="C474" s="99"/>
      <c r="D474" s="20"/>
      <c r="E474" s="20"/>
      <c r="F474" s="20"/>
      <c r="G474" s="20"/>
      <c r="H474" s="20"/>
      <c r="I474" s="20"/>
      <c r="J474" s="20"/>
      <c r="K474" s="20"/>
      <c r="L474" s="20"/>
      <c r="M474" s="20"/>
      <c r="N474" s="20"/>
      <c r="O474" s="20"/>
      <c r="P474" s="20"/>
    </row>
    <row r="475" ht="15.75" customHeight="1" spans="1:16">
      <c r="A475" s="20"/>
      <c r="B475" s="273"/>
      <c r="C475" s="99"/>
      <c r="D475" s="20"/>
      <c r="E475" s="20"/>
      <c r="F475" s="20"/>
      <c r="G475" s="20"/>
      <c r="H475" s="20"/>
      <c r="I475" s="20"/>
      <c r="J475" s="20"/>
      <c r="K475" s="20"/>
      <c r="L475" s="20"/>
      <c r="M475" s="20"/>
      <c r="N475" s="20"/>
      <c r="O475" s="20"/>
      <c r="P475" s="20"/>
    </row>
    <row r="476" ht="15.75" customHeight="1" spans="1:16">
      <c r="A476" s="20"/>
      <c r="B476" s="273"/>
      <c r="C476" s="99"/>
      <c r="D476" s="20"/>
      <c r="E476" s="20"/>
      <c r="F476" s="20"/>
      <c r="G476" s="20"/>
      <c r="H476" s="20"/>
      <c r="I476" s="20"/>
      <c r="J476" s="20"/>
      <c r="K476" s="20"/>
      <c r="L476" s="20"/>
      <c r="M476" s="20"/>
      <c r="N476" s="20"/>
      <c r="O476" s="20"/>
      <c r="P476" s="20"/>
    </row>
    <row r="477" ht="15.75" customHeight="1" spans="1:16">
      <c r="A477" s="20"/>
      <c r="B477" s="273"/>
      <c r="C477" s="99"/>
      <c r="D477" s="20"/>
      <c r="E477" s="20"/>
      <c r="F477" s="20"/>
      <c r="G477" s="20"/>
      <c r="H477" s="20"/>
      <c r="I477" s="20"/>
      <c r="J477" s="20"/>
      <c r="K477" s="20"/>
      <c r="L477" s="20"/>
      <c r="M477" s="20"/>
      <c r="N477" s="20"/>
      <c r="O477" s="20"/>
      <c r="P477" s="20"/>
    </row>
    <row r="478" ht="15.75" customHeight="1" spans="1:16">
      <c r="A478" s="20"/>
      <c r="B478" s="273"/>
      <c r="C478" s="99"/>
      <c r="D478" s="20"/>
      <c r="E478" s="20"/>
      <c r="F478" s="20"/>
      <c r="G478" s="20"/>
      <c r="H478" s="20"/>
      <c r="I478" s="20"/>
      <c r="J478" s="20"/>
      <c r="K478" s="20"/>
      <c r="L478" s="20"/>
      <c r="M478" s="20"/>
      <c r="N478" s="20"/>
      <c r="O478" s="20"/>
      <c r="P478" s="20"/>
    </row>
    <row r="479" ht="15.75" customHeight="1" spans="1:16">
      <c r="A479" s="20"/>
      <c r="B479" s="273"/>
      <c r="C479" s="99"/>
      <c r="D479" s="20"/>
      <c r="E479" s="20"/>
      <c r="F479" s="20"/>
      <c r="G479" s="20"/>
      <c r="H479" s="20"/>
      <c r="I479" s="20"/>
      <c r="J479" s="20"/>
      <c r="K479" s="20"/>
      <c r="L479" s="20"/>
      <c r="M479" s="20"/>
      <c r="N479" s="20"/>
      <c r="O479" s="20"/>
      <c r="P479" s="20"/>
    </row>
    <row r="480" ht="15.75" customHeight="1" spans="1:16">
      <c r="A480" s="20"/>
      <c r="B480" s="273"/>
      <c r="C480" s="99"/>
      <c r="D480" s="20"/>
      <c r="E480" s="20"/>
      <c r="F480" s="20"/>
      <c r="G480" s="20"/>
      <c r="H480" s="20"/>
      <c r="I480" s="20"/>
      <c r="J480" s="20"/>
      <c r="K480" s="20"/>
      <c r="L480" s="20"/>
      <c r="M480" s="20"/>
      <c r="N480" s="20"/>
      <c r="O480" s="20"/>
      <c r="P480" s="20"/>
    </row>
    <row r="481" ht="15.75" customHeight="1" spans="1:16">
      <c r="A481" s="20"/>
      <c r="B481" s="273"/>
      <c r="C481" s="99"/>
      <c r="D481" s="20"/>
      <c r="E481" s="20"/>
      <c r="F481" s="20"/>
      <c r="G481" s="20"/>
      <c r="H481" s="20"/>
      <c r="I481" s="20"/>
      <c r="J481" s="20"/>
      <c r="K481" s="20"/>
      <c r="L481" s="20"/>
      <c r="M481" s="20"/>
      <c r="N481" s="20"/>
      <c r="O481" s="20"/>
      <c r="P481" s="20"/>
    </row>
    <row r="482" ht="15.75" customHeight="1" spans="1:16">
      <c r="A482" s="20"/>
      <c r="B482" s="273"/>
      <c r="C482" s="99"/>
      <c r="D482" s="20"/>
      <c r="E482" s="20"/>
      <c r="F482" s="20"/>
      <c r="G482" s="20"/>
      <c r="H482" s="20"/>
      <c r="I482" s="20"/>
      <c r="J482" s="20"/>
      <c r="K482" s="20"/>
      <c r="L482" s="20"/>
      <c r="M482" s="20"/>
      <c r="N482" s="20"/>
      <c r="O482" s="20"/>
      <c r="P482" s="20"/>
    </row>
    <row r="483" ht="15.75" customHeight="1" spans="1:16">
      <c r="A483" s="20"/>
      <c r="B483" s="273"/>
      <c r="C483" s="99"/>
      <c r="D483" s="20"/>
      <c r="E483" s="20"/>
      <c r="F483" s="20"/>
      <c r="G483" s="20"/>
      <c r="H483" s="20"/>
      <c r="I483" s="20"/>
      <c r="J483" s="20"/>
      <c r="K483" s="20"/>
      <c r="L483" s="20"/>
      <c r="M483" s="20"/>
      <c r="N483" s="20"/>
      <c r="O483" s="20"/>
      <c r="P483" s="20"/>
    </row>
    <row r="484" ht="15.75" customHeight="1" spans="1:16">
      <c r="A484" s="20"/>
      <c r="B484" s="273"/>
      <c r="C484" s="99"/>
      <c r="D484" s="20"/>
      <c r="E484" s="20"/>
      <c r="F484" s="20"/>
      <c r="G484" s="20"/>
      <c r="H484" s="20"/>
      <c r="I484" s="20"/>
      <c r="J484" s="20"/>
      <c r="K484" s="20"/>
      <c r="L484" s="20"/>
      <c r="M484" s="20"/>
      <c r="N484" s="20"/>
      <c r="O484" s="20"/>
      <c r="P484" s="20"/>
    </row>
    <row r="485" ht="15.75" customHeight="1" spans="1:16">
      <c r="A485" s="20"/>
      <c r="B485" s="273"/>
      <c r="C485" s="99"/>
      <c r="D485" s="20"/>
      <c r="E485" s="20"/>
      <c r="F485" s="20"/>
      <c r="G485" s="20"/>
      <c r="H485" s="20"/>
      <c r="I485" s="20"/>
      <c r="J485" s="20"/>
      <c r="K485" s="20"/>
      <c r="L485" s="20"/>
      <c r="M485" s="20"/>
      <c r="N485" s="20"/>
      <c r="O485" s="20"/>
      <c r="P485" s="20"/>
    </row>
    <row r="486" ht="15.75" customHeight="1" spans="1:16">
      <c r="A486" s="20"/>
      <c r="B486" s="273"/>
      <c r="C486" s="99"/>
      <c r="D486" s="20"/>
      <c r="E486" s="20"/>
      <c r="F486" s="20"/>
      <c r="G486" s="20"/>
      <c r="H486" s="20"/>
      <c r="I486" s="20"/>
      <c r="J486" s="20"/>
      <c r="K486" s="20"/>
      <c r="L486" s="20"/>
      <c r="M486" s="20"/>
      <c r="N486" s="20"/>
      <c r="O486" s="20"/>
      <c r="P486" s="20"/>
    </row>
    <row r="487" ht="15.75" customHeight="1" spans="1:16">
      <c r="A487" s="20"/>
      <c r="B487" s="273"/>
      <c r="C487" s="99"/>
      <c r="D487" s="20"/>
      <c r="E487" s="20"/>
      <c r="F487" s="20"/>
      <c r="G487" s="20"/>
      <c r="H487" s="20"/>
      <c r="I487" s="20"/>
      <c r="J487" s="20"/>
      <c r="K487" s="20"/>
      <c r="L487" s="20"/>
      <c r="M487" s="20"/>
      <c r="N487" s="20"/>
      <c r="O487" s="20"/>
      <c r="P487" s="20"/>
    </row>
    <row r="488" ht="15.75" customHeight="1" spans="1:16">
      <c r="A488" s="20"/>
      <c r="B488" s="273"/>
      <c r="C488" s="99"/>
      <c r="D488" s="20"/>
      <c r="E488" s="20"/>
      <c r="F488" s="20"/>
      <c r="G488" s="20"/>
      <c r="H488" s="20"/>
      <c r="I488" s="20"/>
      <c r="J488" s="20"/>
      <c r="K488" s="20"/>
      <c r="L488" s="20"/>
      <c r="M488" s="20"/>
      <c r="N488" s="20"/>
      <c r="O488" s="20"/>
      <c r="P488" s="20"/>
    </row>
    <row r="489" ht="15.75" customHeight="1" spans="1:16">
      <c r="A489" s="20"/>
      <c r="B489" s="273"/>
      <c r="C489" s="99"/>
      <c r="D489" s="20"/>
      <c r="E489" s="20"/>
      <c r="F489" s="20"/>
      <c r="G489" s="20"/>
      <c r="H489" s="20"/>
      <c r="I489" s="20"/>
      <c r="J489" s="20"/>
      <c r="K489" s="20"/>
      <c r="L489" s="20"/>
      <c r="M489" s="20"/>
      <c r="N489" s="20"/>
      <c r="O489" s="20"/>
      <c r="P489" s="20"/>
    </row>
    <row r="490" ht="15.75" customHeight="1" spans="1:16">
      <c r="A490" s="20"/>
      <c r="B490" s="273"/>
      <c r="C490" s="99"/>
      <c r="D490" s="20"/>
      <c r="E490" s="20"/>
      <c r="F490" s="20"/>
      <c r="G490" s="20"/>
      <c r="H490" s="20"/>
      <c r="I490" s="20"/>
      <c r="J490" s="20"/>
      <c r="K490" s="20"/>
      <c r="L490" s="20"/>
      <c r="M490" s="20"/>
      <c r="N490" s="20"/>
      <c r="O490" s="20"/>
      <c r="P490" s="20"/>
    </row>
    <row r="491" ht="15.75" customHeight="1" spans="1:16">
      <c r="A491" s="20"/>
      <c r="B491" s="273"/>
      <c r="C491" s="99"/>
      <c r="D491" s="20"/>
      <c r="E491" s="20"/>
      <c r="F491" s="20"/>
      <c r="G491" s="20"/>
      <c r="H491" s="20"/>
      <c r="I491" s="20"/>
      <c r="J491" s="20"/>
      <c r="K491" s="20"/>
      <c r="L491" s="20"/>
      <c r="M491" s="20"/>
      <c r="N491" s="20"/>
      <c r="O491" s="20"/>
      <c r="P491" s="20"/>
    </row>
    <row r="492" ht="15.75" customHeight="1" spans="1:16">
      <c r="A492" s="20"/>
      <c r="B492" s="273"/>
      <c r="C492" s="99"/>
      <c r="D492" s="20"/>
      <c r="E492" s="20"/>
      <c r="F492" s="20"/>
      <c r="G492" s="20"/>
      <c r="H492" s="20"/>
      <c r="I492" s="20"/>
      <c r="J492" s="20"/>
      <c r="K492" s="20"/>
      <c r="L492" s="20"/>
      <c r="M492" s="20"/>
      <c r="N492" s="20"/>
      <c r="O492" s="20"/>
      <c r="P492" s="20"/>
    </row>
    <row r="493" ht="15.75" customHeight="1" spans="1:16">
      <c r="A493" s="20"/>
      <c r="B493" s="273"/>
      <c r="C493" s="99"/>
      <c r="D493" s="20"/>
      <c r="E493" s="20"/>
      <c r="F493" s="20"/>
      <c r="G493" s="20"/>
      <c r="H493" s="20"/>
      <c r="I493" s="20"/>
      <c r="J493" s="20"/>
      <c r="K493" s="20"/>
      <c r="L493" s="20"/>
      <c r="M493" s="20"/>
      <c r="N493" s="20"/>
      <c r="O493" s="20"/>
      <c r="P493" s="20"/>
    </row>
    <row r="494" ht="15.75" customHeight="1" spans="1:16">
      <c r="A494" s="20"/>
      <c r="B494" s="273"/>
      <c r="C494" s="99"/>
      <c r="D494" s="20"/>
      <c r="E494" s="20"/>
      <c r="F494" s="20"/>
      <c r="G494" s="20"/>
      <c r="H494" s="20"/>
      <c r="I494" s="20"/>
      <c r="J494" s="20"/>
      <c r="K494" s="20"/>
      <c r="L494" s="20"/>
      <c r="M494" s="20"/>
      <c r="N494" s="20"/>
      <c r="O494" s="20"/>
      <c r="P494" s="20"/>
    </row>
    <row r="495" ht="15.75" customHeight="1" spans="1:16">
      <c r="A495" s="20"/>
      <c r="B495" s="273"/>
      <c r="C495" s="99"/>
      <c r="D495" s="20"/>
      <c r="E495" s="20"/>
      <c r="F495" s="20"/>
      <c r="G495" s="20"/>
      <c r="H495" s="20"/>
      <c r="I495" s="20"/>
      <c r="J495" s="20"/>
      <c r="K495" s="20"/>
      <c r="L495" s="20"/>
      <c r="M495" s="20"/>
      <c r="N495" s="20"/>
      <c r="O495" s="20"/>
      <c r="P495" s="20"/>
    </row>
    <row r="496" ht="15.75" customHeight="1" spans="1:16">
      <c r="A496" s="20"/>
      <c r="B496" s="273"/>
      <c r="C496" s="99"/>
      <c r="D496" s="20"/>
      <c r="E496" s="20"/>
      <c r="F496" s="20"/>
      <c r="G496" s="20"/>
      <c r="H496" s="20"/>
      <c r="I496" s="20"/>
      <c r="J496" s="20"/>
      <c r="K496" s="20"/>
      <c r="L496" s="20"/>
      <c r="M496" s="20"/>
      <c r="N496" s="20"/>
      <c r="O496" s="20"/>
      <c r="P496" s="20"/>
    </row>
    <row r="497" ht="15.75" customHeight="1" spans="1:16">
      <c r="A497" s="20"/>
      <c r="B497" s="273"/>
      <c r="C497" s="99"/>
      <c r="D497" s="20"/>
      <c r="E497" s="20"/>
      <c r="F497" s="20"/>
      <c r="G497" s="20"/>
      <c r="H497" s="20"/>
      <c r="I497" s="20"/>
      <c r="J497" s="20"/>
      <c r="K497" s="20"/>
      <c r="L497" s="20"/>
      <c r="M497" s="20"/>
      <c r="N497" s="20"/>
      <c r="O497" s="20"/>
      <c r="P497" s="20"/>
    </row>
    <row r="498" ht="15.75" customHeight="1" spans="1:16">
      <c r="A498" s="20"/>
      <c r="B498" s="273"/>
      <c r="C498" s="99"/>
      <c r="D498" s="20"/>
      <c r="E498" s="20"/>
      <c r="F498" s="20"/>
      <c r="G498" s="20"/>
      <c r="H498" s="20"/>
      <c r="I498" s="20"/>
      <c r="J498" s="20"/>
      <c r="K498" s="20"/>
      <c r="L498" s="20"/>
      <c r="M498" s="20"/>
      <c r="N498" s="20"/>
      <c r="O498" s="20"/>
      <c r="P498" s="20"/>
    </row>
    <row r="499" ht="15.75" customHeight="1" spans="1:16">
      <c r="A499" s="20"/>
      <c r="B499" s="273"/>
      <c r="C499" s="99"/>
      <c r="D499" s="20"/>
      <c r="E499" s="20"/>
      <c r="F499" s="20"/>
      <c r="G499" s="20"/>
      <c r="H499" s="20"/>
      <c r="I499" s="20"/>
      <c r="J499" s="20"/>
      <c r="K499" s="20"/>
      <c r="L499" s="20"/>
      <c r="M499" s="20"/>
      <c r="N499" s="20"/>
      <c r="O499" s="20"/>
      <c r="P499" s="20"/>
    </row>
    <row r="500" ht="15.75" customHeight="1" spans="1:16">
      <c r="A500" s="20"/>
      <c r="B500" s="273"/>
      <c r="C500" s="99"/>
      <c r="D500" s="20"/>
      <c r="E500" s="20"/>
      <c r="F500" s="20"/>
      <c r="G500" s="20"/>
      <c r="H500" s="20"/>
      <c r="I500" s="20"/>
      <c r="J500" s="20"/>
      <c r="K500" s="20"/>
      <c r="L500" s="20"/>
      <c r="M500" s="20"/>
      <c r="N500" s="20"/>
      <c r="O500" s="20"/>
      <c r="P500" s="20"/>
    </row>
    <row r="501" ht="15.75" customHeight="1" spans="1:16">
      <c r="A501" s="20"/>
      <c r="B501" s="273"/>
      <c r="C501" s="99"/>
      <c r="D501" s="20"/>
      <c r="E501" s="20"/>
      <c r="F501" s="20"/>
      <c r="G501" s="20"/>
      <c r="H501" s="20"/>
      <c r="I501" s="20"/>
      <c r="J501" s="20"/>
      <c r="K501" s="20"/>
      <c r="L501" s="20"/>
      <c r="M501" s="20"/>
      <c r="N501" s="20"/>
      <c r="O501" s="20"/>
      <c r="P501" s="20"/>
    </row>
    <row r="502" ht="15.75" customHeight="1" spans="1:16">
      <c r="A502" s="20"/>
      <c r="B502" s="273"/>
      <c r="C502" s="99"/>
      <c r="D502" s="20"/>
      <c r="E502" s="20"/>
      <c r="F502" s="20"/>
      <c r="G502" s="20"/>
      <c r="H502" s="20"/>
      <c r="I502" s="20"/>
      <c r="J502" s="20"/>
      <c r="K502" s="20"/>
      <c r="L502" s="20"/>
      <c r="M502" s="20"/>
      <c r="N502" s="20"/>
      <c r="O502" s="20"/>
      <c r="P502" s="20"/>
    </row>
    <row r="503" ht="15.75" customHeight="1" spans="1:16">
      <c r="A503" s="20"/>
      <c r="B503" s="273"/>
      <c r="C503" s="99"/>
      <c r="D503" s="20"/>
      <c r="E503" s="20"/>
      <c r="F503" s="20"/>
      <c r="G503" s="20"/>
      <c r="H503" s="20"/>
      <c r="I503" s="20"/>
      <c r="J503" s="20"/>
      <c r="K503" s="20"/>
      <c r="L503" s="20"/>
      <c r="M503" s="20"/>
      <c r="N503" s="20"/>
      <c r="O503" s="20"/>
      <c r="P503" s="20"/>
    </row>
    <row r="504" ht="15.75" customHeight="1" spans="1:16">
      <c r="A504" s="20"/>
      <c r="B504" s="273"/>
      <c r="C504" s="99"/>
      <c r="D504" s="20"/>
      <c r="E504" s="20"/>
      <c r="F504" s="20"/>
      <c r="G504" s="20"/>
      <c r="H504" s="20"/>
      <c r="I504" s="20"/>
      <c r="J504" s="20"/>
      <c r="K504" s="20"/>
      <c r="L504" s="20"/>
      <c r="M504" s="20"/>
      <c r="N504" s="20"/>
      <c r="O504" s="20"/>
      <c r="P504" s="20"/>
    </row>
    <row r="505" ht="15.75" customHeight="1" spans="1:16">
      <c r="A505" s="20"/>
      <c r="B505" s="273"/>
      <c r="C505" s="99"/>
      <c r="D505" s="20"/>
      <c r="E505" s="20"/>
      <c r="F505" s="20"/>
      <c r="G505" s="20"/>
      <c r="H505" s="20"/>
      <c r="I505" s="20"/>
      <c r="J505" s="20"/>
      <c r="K505" s="20"/>
      <c r="L505" s="20"/>
      <c r="M505" s="20"/>
      <c r="N505" s="20"/>
      <c r="O505" s="20"/>
      <c r="P505" s="20"/>
    </row>
    <row r="506" ht="15.75" customHeight="1" spans="1:16">
      <c r="A506" s="20"/>
      <c r="B506" s="273"/>
      <c r="C506" s="99"/>
      <c r="D506" s="20"/>
      <c r="E506" s="20"/>
      <c r="F506" s="20"/>
      <c r="G506" s="20"/>
      <c r="H506" s="20"/>
      <c r="I506" s="20"/>
      <c r="J506" s="20"/>
      <c r="K506" s="20"/>
      <c r="L506" s="20"/>
      <c r="M506" s="20"/>
      <c r="N506" s="20"/>
      <c r="O506" s="20"/>
      <c r="P506" s="20"/>
    </row>
    <row r="507" ht="15.75" customHeight="1" spans="1:16">
      <c r="A507" s="20"/>
      <c r="B507" s="273"/>
      <c r="C507" s="99"/>
      <c r="D507" s="20"/>
      <c r="E507" s="20"/>
      <c r="F507" s="20"/>
      <c r="G507" s="20"/>
      <c r="H507" s="20"/>
      <c r="I507" s="20"/>
      <c r="J507" s="20"/>
      <c r="K507" s="20"/>
      <c r="L507" s="20"/>
      <c r="M507" s="20"/>
      <c r="N507" s="20"/>
      <c r="O507" s="20"/>
      <c r="P507" s="20"/>
    </row>
    <row r="508" ht="15.75" customHeight="1" spans="1:16">
      <c r="A508" s="20"/>
      <c r="B508" s="273"/>
      <c r="C508" s="99"/>
      <c r="D508" s="20"/>
      <c r="E508" s="20"/>
      <c r="F508" s="20"/>
      <c r="G508" s="20"/>
      <c r="H508" s="20"/>
      <c r="I508" s="20"/>
      <c r="J508" s="20"/>
      <c r="K508" s="20"/>
      <c r="L508" s="20"/>
      <c r="M508" s="20"/>
      <c r="N508" s="20"/>
      <c r="O508" s="20"/>
      <c r="P508" s="20"/>
    </row>
    <row r="509" ht="15.75" customHeight="1" spans="1:16">
      <c r="A509" s="20"/>
      <c r="B509" s="273"/>
      <c r="C509" s="99"/>
      <c r="D509" s="20"/>
      <c r="E509" s="20"/>
      <c r="F509" s="20"/>
      <c r="G509" s="20"/>
      <c r="H509" s="20"/>
      <c r="I509" s="20"/>
      <c r="J509" s="20"/>
      <c r="K509" s="20"/>
      <c r="L509" s="20"/>
      <c r="M509" s="20"/>
      <c r="N509" s="20"/>
      <c r="O509" s="20"/>
      <c r="P509" s="20"/>
    </row>
    <row r="510" ht="15.75" customHeight="1" spans="1:16">
      <c r="A510" s="20"/>
      <c r="B510" s="273"/>
      <c r="C510" s="99"/>
      <c r="D510" s="20"/>
      <c r="E510" s="20"/>
      <c r="F510" s="20"/>
      <c r="G510" s="20"/>
      <c r="H510" s="20"/>
      <c r="I510" s="20"/>
      <c r="J510" s="20"/>
      <c r="K510" s="20"/>
      <c r="L510" s="20"/>
      <c r="M510" s="20"/>
      <c r="N510" s="20"/>
      <c r="O510" s="20"/>
      <c r="P510" s="20"/>
    </row>
    <row r="511" ht="15.75" customHeight="1" spans="1:16">
      <c r="A511" s="20"/>
      <c r="B511" s="273"/>
      <c r="C511" s="99"/>
      <c r="D511" s="20"/>
      <c r="E511" s="20"/>
      <c r="F511" s="20"/>
      <c r="G511" s="20"/>
      <c r="H511" s="20"/>
      <c r="I511" s="20"/>
      <c r="J511" s="20"/>
      <c r="K511" s="20"/>
      <c r="L511" s="20"/>
      <c r="M511" s="20"/>
      <c r="N511" s="20"/>
      <c r="O511" s="20"/>
      <c r="P511" s="20"/>
    </row>
    <row r="512" ht="15.75" customHeight="1" spans="1:16">
      <c r="A512" s="20"/>
      <c r="B512" s="273"/>
      <c r="C512" s="99"/>
      <c r="D512" s="20"/>
      <c r="E512" s="20"/>
      <c r="F512" s="20"/>
      <c r="G512" s="20"/>
      <c r="H512" s="20"/>
      <c r="I512" s="20"/>
      <c r="J512" s="20"/>
      <c r="K512" s="20"/>
      <c r="L512" s="20"/>
      <c r="M512" s="20"/>
      <c r="N512" s="20"/>
      <c r="O512" s="20"/>
      <c r="P512" s="20"/>
    </row>
    <row r="513" ht="15.75" customHeight="1" spans="1:16">
      <c r="A513" s="20"/>
      <c r="B513" s="273"/>
      <c r="C513" s="99"/>
      <c r="D513" s="20"/>
      <c r="E513" s="20"/>
      <c r="F513" s="20"/>
      <c r="G513" s="20"/>
      <c r="H513" s="20"/>
      <c r="I513" s="20"/>
      <c r="J513" s="20"/>
      <c r="K513" s="20"/>
      <c r="L513" s="20"/>
      <c r="M513" s="20"/>
      <c r="N513" s="20"/>
      <c r="O513" s="20"/>
      <c r="P513" s="20"/>
    </row>
    <row r="514" ht="15.75" customHeight="1" spans="1:16">
      <c r="A514" s="20"/>
      <c r="B514" s="273"/>
      <c r="C514" s="99"/>
      <c r="D514" s="20"/>
      <c r="E514" s="20"/>
      <c r="F514" s="20"/>
      <c r="G514" s="20"/>
      <c r="H514" s="20"/>
      <c r="I514" s="20"/>
      <c r="J514" s="20"/>
      <c r="K514" s="20"/>
      <c r="L514" s="20"/>
      <c r="M514" s="20"/>
      <c r="N514" s="20"/>
      <c r="O514" s="20"/>
      <c r="P514" s="20"/>
    </row>
    <row r="515" ht="15.75" customHeight="1" spans="1:16">
      <c r="A515" s="20"/>
      <c r="B515" s="273"/>
      <c r="C515" s="99"/>
      <c r="D515" s="20"/>
      <c r="E515" s="20"/>
      <c r="F515" s="20"/>
      <c r="G515" s="20"/>
      <c r="H515" s="20"/>
      <c r="I515" s="20"/>
      <c r="J515" s="20"/>
      <c r="K515" s="20"/>
      <c r="L515" s="20"/>
      <c r="M515" s="20"/>
      <c r="N515" s="20"/>
      <c r="O515" s="20"/>
      <c r="P515" s="20"/>
    </row>
    <row r="516" ht="15.75" customHeight="1" spans="1:16">
      <c r="A516" s="20"/>
      <c r="B516" s="273"/>
      <c r="C516" s="99"/>
      <c r="D516" s="20"/>
      <c r="E516" s="20"/>
      <c r="F516" s="20"/>
      <c r="G516" s="20"/>
      <c r="H516" s="20"/>
      <c r="I516" s="20"/>
      <c r="J516" s="20"/>
      <c r="K516" s="20"/>
      <c r="L516" s="20"/>
      <c r="M516" s="20"/>
      <c r="N516" s="20"/>
      <c r="O516" s="20"/>
      <c r="P516" s="20"/>
    </row>
    <row r="517" ht="15.75" customHeight="1" spans="1:16">
      <c r="A517" s="20"/>
      <c r="B517" s="273"/>
      <c r="C517" s="99"/>
      <c r="D517" s="20"/>
      <c r="E517" s="20"/>
      <c r="F517" s="20"/>
      <c r="G517" s="20"/>
      <c r="H517" s="20"/>
      <c r="I517" s="20"/>
      <c r="J517" s="20"/>
      <c r="K517" s="20"/>
      <c r="L517" s="20"/>
      <c r="M517" s="20"/>
      <c r="N517" s="20"/>
      <c r="O517" s="20"/>
      <c r="P517" s="20"/>
    </row>
    <row r="518" ht="15.75" customHeight="1" spans="1:16">
      <c r="A518" s="20"/>
      <c r="B518" s="273"/>
      <c r="C518" s="99"/>
      <c r="D518" s="20"/>
      <c r="E518" s="20"/>
      <c r="F518" s="20"/>
      <c r="G518" s="20"/>
      <c r="H518" s="20"/>
      <c r="I518" s="20"/>
      <c r="J518" s="20"/>
      <c r="K518" s="20"/>
      <c r="L518" s="20"/>
      <c r="M518" s="20"/>
      <c r="N518" s="20"/>
      <c r="O518" s="20"/>
      <c r="P518" s="20"/>
    </row>
    <row r="519" ht="15.75" customHeight="1" spans="1:16">
      <c r="A519" s="20"/>
      <c r="B519" s="273"/>
      <c r="C519" s="99"/>
      <c r="D519" s="20"/>
      <c r="E519" s="20"/>
      <c r="F519" s="20"/>
      <c r="G519" s="20"/>
      <c r="H519" s="20"/>
      <c r="I519" s="20"/>
      <c r="J519" s="20"/>
      <c r="K519" s="20"/>
      <c r="L519" s="20"/>
      <c r="M519" s="20"/>
      <c r="N519" s="20"/>
      <c r="O519" s="20"/>
      <c r="P519" s="20"/>
    </row>
    <row r="520" ht="15.75" customHeight="1" spans="1:16">
      <c r="A520" s="20"/>
      <c r="B520" s="273"/>
      <c r="C520" s="99"/>
      <c r="D520" s="20"/>
      <c r="E520" s="20"/>
      <c r="F520" s="20"/>
      <c r="G520" s="20"/>
      <c r="H520" s="20"/>
      <c r="I520" s="20"/>
      <c r="J520" s="20"/>
      <c r="K520" s="20"/>
      <c r="L520" s="20"/>
      <c r="M520" s="20"/>
      <c r="N520" s="20"/>
      <c r="O520" s="20"/>
      <c r="P520" s="20"/>
    </row>
    <row r="521" ht="15.75" customHeight="1" spans="1:16">
      <c r="A521" s="20"/>
      <c r="B521" s="273"/>
      <c r="C521" s="99"/>
      <c r="D521" s="20"/>
      <c r="E521" s="20"/>
      <c r="F521" s="20"/>
      <c r="G521" s="20"/>
      <c r="H521" s="20"/>
      <c r="I521" s="20"/>
      <c r="J521" s="20"/>
      <c r="K521" s="20"/>
      <c r="L521" s="20"/>
      <c r="M521" s="20"/>
      <c r="N521" s="20"/>
      <c r="O521" s="20"/>
      <c r="P521" s="20"/>
    </row>
    <row r="522" ht="15.75" customHeight="1" spans="1:16">
      <c r="A522" s="20"/>
      <c r="B522" s="273"/>
      <c r="C522" s="99"/>
      <c r="D522" s="20"/>
      <c r="E522" s="20"/>
      <c r="F522" s="20"/>
      <c r="G522" s="20"/>
      <c r="H522" s="20"/>
      <c r="I522" s="20"/>
      <c r="J522" s="20"/>
      <c r="K522" s="20"/>
      <c r="L522" s="20"/>
      <c r="M522" s="20"/>
      <c r="N522" s="20"/>
      <c r="O522" s="20"/>
      <c r="P522" s="20"/>
    </row>
    <row r="523" ht="15.75" customHeight="1" spans="1:16">
      <c r="A523" s="20"/>
      <c r="B523" s="273"/>
      <c r="C523" s="99"/>
      <c r="D523" s="20"/>
      <c r="E523" s="20"/>
      <c r="F523" s="20"/>
      <c r="G523" s="20"/>
      <c r="H523" s="20"/>
      <c r="I523" s="20"/>
      <c r="J523" s="20"/>
      <c r="K523" s="20"/>
      <c r="L523" s="20"/>
      <c r="M523" s="20"/>
      <c r="N523" s="20"/>
      <c r="O523" s="20"/>
      <c r="P523" s="20"/>
    </row>
    <row r="524" ht="15.75" customHeight="1" spans="1:16">
      <c r="A524" s="20"/>
      <c r="B524" s="273"/>
      <c r="C524" s="99"/>
      <c r="D524" s="20"/>
      <c r="E524" s="20"/>
      <c r="F524" s="20"/>
      <c r="G524" s="20"/>
      <c r="H524" s="20"/>
      <c r="I524" s="20"/>
      <c r="J524" s="20"/>
      <c r="K524" s="20"/>
      <c r="L524" s="20"/>
      <c r="M524" s="20"/>
      <c r="N524" s="20"/>
      <c r="O524" s="20"/>
      <c r="P524" s="20"/>
    </row>
    <row r="525" ht="15.75" customHeight="1" spans="1:16">
      <c r="A525" s="20"/>
      <c r="B525" s="273"/>
      <c r="C525" s="99"/>
      <c r="D525" s="20"/>
      <c r="E525" s="20"/>
      <c r="F525" s="20"/>
      <c r="G525" s="20"/>
      <c r="H525" s="20"/>
      <c r="I525" s="20"/>
      <c r="J525" s="20"/>
      <c r="K525" s="20"/>
      <c r="L525" s="20"/>
      <c r="M525" s="20"/>
      <c r="N525" s="20"/>
      <c r="O525" s="20"/>
      <c r="P525" s="20"/>
    </row>
    <row r="526" ht="15.75" customHeight="1" spans="1:16">
      <c r="A526" s="20"/>
      <c r="B526" s="273"/>
      <c r="C526" s="99"/>
      <c r="D526" s="20"/>
      <c r="E526" s="20"/>
      <c r="F526" s="20"/>
      <c r="G526" s="20"/>
      <c r="H526" s="20"/>
      <c r="I526" s="20"/>
      <c r="J526" s="20"/>
      <c r="K526" s="20"/>
      <c r="L526" s="20"/>
      <c r="M526" s="20"/>
      <c r="N526" s="20"/>
      <c r="O526" s="20"/>
      <c r="P526" s="20"/>
    </row>
    <row r="527" ht="15.75" customHeight="1" spans="1:16">
      <c r="A527" s="20"/>
      <c r="B527" s="273"/>
      <c r="C527" s="99"/>
      <c r="D527" s="20"/>
      <c r="E527" s="20"/>
      <c r="F527" s="20"/>
      <c r="G527" s="20"/>
      <c r="H527" s="20"/>
      <c r="I527" s="20"/>
      <c r="J527" s="20"/>
      <c r="K527" s="20"/>
      <c r="L527" s="20"/>
      <c r="M527" s="20"/>
      <c r="N527" s="20"/>
      <c r="O527" s="20"/>
      <c r="P527" s="20"/>
    </row>
    <row r="528" ht="15.75" customHeight="1" spans="1:16">
      <c r="A528" s="20"/>
      <c r="B528" s="273"/>
      <c r="C528" s="99"/>
      <c r="D528" s="20"/>
      <c r="E528" s="20"/>
      <c r="F528" s="20"/>
      <c r="G528" s="20"/>
      <c r="H528" s="20"/>
      <c r="I528" s="20"/>
      <c r="J528" s="20"/>
      <c r="K528" s="20"/>
      <c r="L528" s="20"/>
      <c r="M528" s="20"/>
      <c r="N528" s="20"/>
      <c r="O528" s="20"/>
      <c r="P528" s="20"/>
    </row>
    <row r="529" ht="15.75" customHeight="1" spans="1:16">
      <c r="A529" s="20"/>
      <c r="B529" s="273"/>
      <c r="C529" s="99"/>
      <c r="D529" s="20"/>
      <c r="E529" s="20"/>
      <c r="F529" s="20"/>
      <c r="G529" s="20"/>
      <c r="H529" s="20"/>
      <c r="I529" s="20"/>
      <c r="J529" s="20"/>
      <c r="K529" s="20"/>
      <c r="L529" s="20"/>
      <c r="M529" s="20"/>
      <c r="N529" s="20"/>
      <c r="O529" s="20"/>
      <c r="P529" s="20"/>
    </row>
    <row r="530" ht="15.75" customHeight="1" spans="1:16">
      <c r="A530" s="20"/>
      <c r="B530" s="273"/>
      <c r="C530" s="99"/>
      <c r="D530" s="20"/>
      <c r="E530" s="20"/>
      <c r="F530" s="20"/>
      <c r="G530" s="20"/>
      <c r="H530" s="20"/>
      <c r="I530" s="20"/>
      <c r="J530" s="20"/>
      <c r="K530" s="20"/>
      <c r="L530" s="20"/>
      <c r="M530" s="20"/>
      <c r="N530" s="20"/>
      <c r="O530" s="20"/>
      <c r="P530" s="20"/>
    </row>
    <row r="531" ht="15.75" customHeight="1" spans="1:16">
      <c r="A531" s="20"/>
      <c r="B531" s="273"/>
      <c r="C531" s="99"/>
      <c r="D531" s="20"/>
      <c r="E531" s="20"/>
      <c r="F531" s="20"/>
      <c r="G531" s="20"/>
      <c r="H531" s="20"/>
      <c r="I531" s="20"/>
      <c r="J531" s="20"/>
      <c r="K531" s="20"/>
      <c r="L531" s="20"/>
      <c r="M531" s="20"/>
      <c r="N531" s="20"/>
      <c r="O531" s="20"/>
      <c r="P531" s="20"/>
    </row>
    <row r="532" ht="15.75" customHeight="1" spans="1:16">
      <c r="A532" s="20"/>
      <c r="B532" s="273"/>
      <c r="C532" s="99"/>
      <c r="D532" s="20"/>
      <c r="E532" s="20"/>
      <c r="F532" s="20"/>
      <c r="G532" s="20"/>
      <c r="H532" s="20"/>
      <c r="I532" s="20"/>
      <c r="J532" s="20"/>
      <c r="K532" s="20"/>
      <c r="L532" s="20"/>
      <c r="M532" s="20"/>
      <c r="N532" s="20"/>
      <c r="O532" s="20"/>
      <c r="P532" s="20"/>
    </row>
    <row r="533" ht="15.75" customHeight="1" spans="1:16">
      <c r="A533" s="20"/>
      <c r="B533" s="273"/>
      <c r="C533" s="99"/>
      <c r="D533" s="20"/>
      <c r="E533" s="20"/>
      <c r="F533" s="20"/>
      <c r="G533" s="20"/>
      <c r="H533" s="20"/>
      <c r="I533" s="20"/>
      <c r="J533" s="20"/>
      <c r="K533" s="20"/>
      <c r="L533" s="20"/>
      <c r="M533" s="20"/>
      <c r="N533" s="20"/>
      <c r="O533" s="20"/>
      <c r="P533" s="20"/>
    </row>
    <row r="534" ht="15.75" customHeight="1" spans="1:16">
      <c r="A534" s="20"/>
      <c r="B534" s="273"/>
      <c r="C534" s="99"/>
      <c r="D534" s="20"/>
      <c r="E534" s="20"/>
      <c r="F534" s="20"/>
      <c r="G534" s="20"/>
      <c r="H534" s="20"/>
      <c r="I534" s="20"/>
      <c r="J534" s="20"/>
      <c r="K534" s="20"/>
      <c r="L534" s="20"/>
      <c r="M534" s="20"/>
      <c r="N534" s="20"/>
      <c r="O534" s="20"/>
      <c r="P534" s="20"/>
    </row>
    <row r="535" ht="15.75" customHeight="1" spans="1:16">
      <c r="A535" s="20"/>
      <c r="B535" s="273"/>
      <c r="C535" s="99"/>
      <c r="D535" s="20"/>
      <c r="E535" s="20"/>
      <c r="F535" s="20"/>
      <c r="G535" s="20"/>
      <c r="H535" s="20"/>
      <c r="I535" s="20"/>
      <c r="J535" s="20"/>
      <c r="K535" s="20"/>
      <c r="L535" s="20"/>
      <c r="M535" s="20"/>
      <c r="N535" s="20"/>
      <c r="O535" s="20"/>
      <c r="P535" s="20"/>
    </row>
    <row r="536" ht="15.75" customHeight="1" spans="1:16">
      <c r="A536" s="20"/>
      <c r="B536" s="273"/>
      <c r="C536" s="99"/>
      <c r="D536" s="20"/>
      <c r="E536" s="20"/>
      <c r="F536" s="20"/>
      <c r="G536" s="20"/>
      <c r="H536" s="20"/>
      <c r="I536" s="20"/>
      <c r="J536" s="20"/>
      <c r="K536" s="20"/>
      <c r="L536" s="20"/>
      <c r="M536" s="20"/>
      <c r="N536" s="20"/>
      <c r="O536" s="20"/>
      <c r="P536" s="20"/>
    </row>
    <row r="537" ht="15.75" customHeight="1" spans="1:16">
      <c r="A537" s="20"/>
      <c r="B537" s="273"/>
      <c r="C537" s="99"/>
      <c r="D537" s="20"/>
      <c r="E537" s="20"/>
      <c r="F537" s="20"/>
      <c r="G537" s="20"/>
      <c r="H537" s="20"/>
      <c r="I537" s="20"/>
      <c r="J537" s="20"/>
      <c r="K537" s="20"/>
      <c r="L537" s="20"/>
      <c r="M537" s="20"/>
      <c r="N537" s="20"/>
      <c r="O537" s="20"/>
      <c r="P537" s="20"/>
    </row>
    <row r="538" ht="15.75" customHeight="1" spans="1:16">
      <c r="A538" s="20"/>
      <c r="B538" s="273"/>
      <c r="C538" s="99"/>
      <c r="D538" s="20"/>
      <c r="E538" s="20"/>
      <c r="F538" s="20"/>
      <c r="G538" s="20"/>
      <c r="H538" s="20"/>
      <c r="I538" s="20"/>
      <c r="J538" s="20"/>
      <c r="K538" s="20"/>
      <c r="L538" s="20"/>
      <c r="M538" s="20"/>
      <c r="N538" s="20"/>
      <c r="O538" s="20"/>
      <c r="P538" s="20"/>
    </row>
    <row r="539" ht="15.75" customHeight="1" spans="1:16">
      <c r="A539" s="20"/>
      <c r="B539" s="273"/>
      <c r="C539" s="99"/>
      <c r="D539" s="20"/>
      <c r="E539" s="20"/>
      <c r="F539" s="20"/>
      <c r="G539" s="20"/>
      <c r="H539" s="20"/>
      <c r="I539" s="20"/>
      <c r="J539" s="20"/>
      <c r="K539" s="20"/>
      <c r="L539" s="20"/>
      <c r="M539" s="20"/>
      <c r="N539" s="20"/>
      <c r="O539" s="20"/>
      <c r="P539" s="20"/>
    </row>
    <row r="540" ht="15.75" customHeight="1" spans="1:16">
      <c r="A540" s="20"/>
      <c r="B540" s="273"/>
      <c r="C540" s="99"/>
      <c r="D540" s="20"/>
      <c r="E540" s="20"/>
      <c r="F540" s="20"/>
      <c r="G540" s="20"/>
      <c r="H540" s="20"/>
      <c r="I540" s="20"/>
      <c r="J540" s="20"/>
      <c r="K540" s="20"/>
      <c r="L540" s="20"/>
      <c r="M540" s="20"/>
      <c r="N540" s="20"/>
      <c r="O540" s="20"/>
      <c r="P540" s="20"/>
    </row>
    <row r="541" ht="15.75" customHeight="1" spans="1:16">
      <c r="A541" s="20"/>
      <c r="B541" s="273"/>
      <c r="C541" s="99"/>
      <c r="D541" s="20"/>
      <c r="E541" s="20"/>
      <c r="F541" s="20"/>
      <c r="G541" s="20"/>
      <c r="H541" s="20"/>
      <c r="I541" s="20"/>
      <c r="J541" s="20"/>
      <c r="K541" s="20"/>
      <c r="L541" s="20"/>
      <c r="M541" s="20"/>
      <c r="N541" s="20"/>
      <c r="O541" s="20"/>
      <c r="P541" s="20"/>
    </row>
    <row r="542" ht="15.75" customHeight="1" spans="1:16">
      <c r="A542" s="20"/>
      <c r="B542" s="273"/>
      <c r="C542" s="99"/>
      <c r="D542" s="20"/>
      <c r="E542" s="20"/>
      <c r="F542" s="20"/>
      <c r="G542" s="20"/>
      <c r="H542" s="20"/>
      <c r="I542" s="20"/>
      <c r="J542" s="20"/>
      <c r="K542" s="20"/>
      <c r="L542" s="20"/>
      <c r="M542" s="20"/>
      <c r="N542" s="20"/>
      <c r="O542" s="20"/>
      <c r="P542" s="20"/>
    </row>
    <row r="543" ht="15.75" customHeight="1" spans="1:16">
      <c r="A543" s="20"/>
      <c r="B543" s="273"/>
      <c r="C543" s="99"/>
      <c r="D543" s="20"/>
      <c r="E543" s="20"/>
      <c r="F543" s="20"/>
      <c r="G543" s="20"/>
      <c r="H543" s="20"/>
      <c r="I543" s="20"/>
      <c r="J543" s="20"/>
      <c r="K543" s="20"/>
      <c r="L543" s="20"/>
      <c r="M543" s="20"/>
      <c r="N543" s="20"/>
      <c r="O543" s="20"/>
      <c r="P543" s="20"/>
    </row>
    <row r="544" ht="15.75" customHeight="1" spans="1:16">
      <c r="A544" s="20"/>
      <c r="B544" s="273"/>
      <c r="C544" s="99"/>
      <c r="D544" s="20"/>
      <c r="E544" s="20"/>
      <c r="F544" s="20"/>
      <c r="G544" s="20"/>
      <c r="H544" s="20"/>
      <c r="I544" s="20"/>
      <c r="J544" s="20"/>
      <c r="K544" s="20"/>
      <c r="L544" s="20"/>
      <c r="M544" s="20"/>
      <c r="N544" s="20"/>
      <c r="O544" s="20"/>
      <c r="P544" s="20"/>
    </row>
    <row r="545" ht="15.75" customHeight="1" spans="1:16">
      <c r="A545" s="20"/>
      <c r="B545" s="273"/>
      <c r="C545" s="99"/>
      <c r="D545" s="20"/>
      <c r="E545" s="20"/>
      <c r="F545" s="20"/>
      <c r="G545" s="20"/>
      <c r="H545" s="20"/>
      <c r="I545" s="20"/>
      <c r="J545" s="20"/>
      <c r="K545" s="20"/>
      <c r="L545" s="20"/>
      <c r="M545" s="20"/>
      <c r="N545" s="20"/>
      <c r="O545" s="20"/>
      <c r="P545" s="20"/>
    </row>
    <row r="546" ht="15.75" customHeight="1" spans="1:16">
      <c r="A546" s="20"/>
      <c r="B546" s="273"/>
      <c r="C546" s="99"/>
      <c r="D546" s="20"/>
      <c r="E546" s="20"/>
      <c r="F546" s="20"/>
      <c r="G546" s="20"/>
      <c r="H546" s="20"/>
      <c r="I546" s="20"/>
      <c r="J546" s="20"/>
      <c r="K546" s="20"/>
      <c r="L546" s="20"/>
      <c r="M546" s="20"/>
      <c r="N546" s="20"/>
      <c r="O546" s="20"/>
      <c r="P546" s="20"/>
    </row>
    <row r="547" ht="15.75" customHeight="1" spans="1:16">
      <c r="A547" s="20"/>
      <c r="B547" s="273"/>
      <c r="C547" s="99"/>
      <c r="D547" s="20"/>
      <c r="E547" s="20"/>
      <c r="F547" s="20"/>
      <c r="G547" s="20"/>
      <c r="H547" s="20"/>
      <c r="I547" s="20"/>
      <c r="J547" s="20"/>
      <c r="K547" s="20"/>
      <c r="L547" s="20"/>
      <c r="M547" s="20"/>
      <c r="N547" s="20"/>
      <c r="O547" s="20"/>
      <c r="P547" s="20"/>
    </row>
    <row r="548" ht="15.75" customHeight="1" spans="1:16">
      <c r="A548" s="20"/>
      <c r="B548" s="273"/>
      <c r="C548" s="99"/>
      <c r="D548" s="20"/>
      <c r="E548" s="20"/>
      <c r="F548" s="20"/>
      <c r="G548" s="20"/>
      <c r="H548" s="20"/>
      <c r="I548" s="20"/>
      <c r="J548" s="20"/>
      <c r="K548" s="20"/>
      <c r="L548" s="20"/>
      <c r="M548" s="20"/>
      <c r="N548" s="20"/>
      <c r="O548" s="20"/>
      <c r="P548" s="20"/>
    </row>
    <row r="549" ht="15.75" customHeight="1" spans="1:16">
      <c r="A549" s="20"/>
      <c r="B549" s="273"/>
      <c r="C549" s="99"/>
      <c r="D549" s="20"/>
      <c r="E549" s="20"/>
      <c r="F549" s="20"/>
      <c r="G549" s="20"/>
      <c r="H549" s="20"/>
      <c r="I549" s="20"/>
      <c r="J549" s="20"/>
      <c r="K549" s="20"/>
      <c r="L549" s="20"/>
      <c r="M549" s="20"/>
      <c r="N549" s="20"/>
      <c r="O549" s="20"/>
      <c r="P549" s="20"/>
    </row>
    <row r="550" ht="15.75" customHeight="1" spans="1:16">
      <c r="A550" s="20"/>
      <c r="B550" s="273"/>
      <c r="C550" s="99"/>
      <c r="D550" s="20"/>
      <c r="E550" s="20"/>
      <c r="F550" s="20"/>
      <c r="G550" s="20"/>
      <c r="H550" s="20"/>
      <c r="I550" s="20"/>
      <c r="J550" s="20"/>
      <c r="K550" s="20"/>
      <c r="L550" s="20"/>
      <c r="M550" s="20"/>
      <c r="N550" s="20"/>
      <c r="O550" s="20"/>
      <c r="P550" s="20"/>
    </row>
    <row r="551" ht="15.75" customHeight="1" spans="1:16">
      <c r="A551" s="20"/>
      <c r="B551" s="273"/>
      <c r="C551" s="99"/>
      <c r="D551" s="20"/>
      <c r="E551" s="20"/>
      <c r="F551" s="20"/>
      <c r="G551" s="20"/>
      <c r="H551" s="20"/>
      <c r="I551" s="20"/>
      <c r="J551" s="20"/>
      <c r="K551" s="20"/>
      <c r="L551" s="20"/>
      <c r="M551" s="20"/>
      <c r="N551" s="20"/>
      <c r="O551" s="20"/>
      <c r="P551" s="20"/>
    </row>
    <row r="552" ht="15.75" customHeight="1" spans="1:16">
      <c r="A552" s="20"/>
      <c r="B552" s="273"/>
      <c r="C552" s="99"/>
      <c r="D552" s="20"/>
      <c r="E552" s="20"/>
      <c r="F552" s="20"/>
      <c r="G552" s="20"/>
      <c r="H552" s="20"/>
      <c r="I552" s="20"/>
      <c r="J552" s="20"/>
      <c r="K552" s="20"/>
      <c r="L552" s="20"/>
      <c r="M552" s="20"/>
      <c r="N552" s="20"/>
      <c r="O552" s="20"/>
      <c r="P552" s="20"/>
    </row>
    <row r="553" ht="15.75" customHeight="1" spans="1:16">
      <c r="A553" s="20"/>
      <c r="B553" s="273"/>
      <c r="C553" s="99"/>
      <c r="D553" s="20"/>
      <c r="E553" s="20"/>
      <c r="F553" s="20"/>
      <c r="G553" s="20"/>
      <c r="H553" s="20"/>
      <c r="I553" s="20"/>
      <c r="J553" s="20"/>
      <c r="K553" s="20"/>
      <c r="L553" s="20"/>
      <c r="M553" s="20"/>
      <c r="N553" s="20"/>
      <c r="O553" s="20"/>
      <c r="P553" s="20"/>
    </row>
    <row r="554" ht="15.75" customHeight="1" spans="1:16">
      <c r="A554" s="20"/>
      <c r="B554" s="273"/>
      <c r="C554" s="99"/>
      <c r="D554" s="20"/>
      <c r="E554" s="20"/>
      <c r="F554" s="20"/>
      <c r="G554" s="20"/>
      <c r="H554" s="20"/>
      <c r="I554" s="20"/>
      <c r="J554" s="20"/>
      <c r="K554" s="20"/>
      <c r="L554" s="20"/>
      <c r="M554" s="20"/>
      <c r="N554" s="20"/>
      <c r="O554" s="20"/>
      <c r="P554" s="20"/>
    </row>
    <row r="555" ht="15.75" customHeight="1" spans="1:16">
      <c r="A555" s="20"/>
      <c r="B555" s="273"/>
      <c r="C555" s="99"/>
      <c r="D555" s="20"/>
      <c r="E555" s="20"/>
      <c r="F555" s="20"/>
      <c r="G555" s="20"/>
      <c r="H555" s="20"/>
      <c r="I555" s="20"/>
      <c r="J555" s="20"/>
      <c r="K555" s="20"/>
      <c r="L555" s="20"/>
      <c r="M555" s="20"/>
      <c r="N555" s="20"/>
      <c r="O555" s="20"/>
      <c r="P555" s="20"/>
    </row>
    <row r="556" ht="15.75" customHeight="1" spans="1:16">
      <c r="A556" s="20"/>
      <c r="B556" s="273"/>
      <c r="C556" s="99"/>
      <c r="D556" s="20"/>
      <c r="E556" s="20"/>
      <c r="F556" s="20"/>
      <c r="G556" s="20"/>
      <c r="H556" s="20"/>
      <c r="I556" s="20"/>
      <c r="J556" s="20"/>
      <c r="K556" s="20"/>
      <c r="L556" s="20"/>
      <c r="M556" s="20"/>
      <c r="N556" s="20"/>
      <c r="O556" s="20"/>
      <c r="P556" s="20"/>
    </row>
    <row r="557" ht="15.75" customHeight="1" spans="1:16">
      <c r="A557" s="20"/>
      <c r="B557" s="273"/>
      <c r="C557" s="99"/>
      <c r="D557" s="20"/>
      <c r="E557" s="20"/>
      <c r="F557" s="20"/>
      <c r="G557" s="20"/>
      <c r="H557" s="20"/>
      <c r="I557" s="20"/>
      <c r="J557" s="20"/>
      <c r="K557" s="20"/>
      <c r="L557" s="20"/>
      <c r="M557" s="20"/>
      <c r="N557" s="20"/>
      <c r="O557" s="20"/>
      <c r="P557" s="20"/>
    </row>
    <row r="558" ht="15.75" customHeight="1" spans="1:16">
      <c r="A558" s="20"/>
      <c r="B558" s="273"/>
      <c r="C558" s="99"/>
      <c r="D558" s="20"/>
      <c r="E558" s="20"/>
      <c r="F558" s="20"/>
      <c r="G558" s="20"/>
      <c r="H558" s="20"/>
      <c r="I558" s="20"/>
      <c r="J558" s="20"/>
      <c r="K558" s="20"/>
      <c r="L558" s="20"/>
      <c r="M558" s="20"/>
      <c r="N558" s="20"/>
      <c r="O558" s="20"/>
      <c r="P558" s="20"/>
    </row>
    <row r="559" ht="15.75" customHeight="1" spans="1:16">
      <c r="A559" s="20"/>
      <c r="B559" s="273"/>
      <c r="C559" s="99"/>
      <c r="D559" s="20"/>
      <c r="E559" s="20"/>
      <c r="F559" s="20"/>
      <c r="G559" s="20"/>
      <c r="H559" s="20"/>
      <c r="I559" s="20"/>
      <c r="J559" s="20"/>
      <c r="K559" s="20"/>
      <c r="L559" s="20"/>
      <c r="M559" s="20"/>
      <c r="N559" s="20"/>
      <c r="O559" s="20"/>
      <c r="P559" s="20"/>
    </row>
    <row r="560" ht="15.75" customHeight="1" spans="1:16">
      <c r="A560" s="20"/>
      <c r="B560" s="273"/>
      <c r="C560" s="99"/>
      <c r="D560" s="20"/>
      <c r="E560" s="20"/>
      <c r="F560" s="20"/>
      <c r="G560" s="20"/>
      <c r="H560" s="20"/>
      <c r="I560" s="20"/>
      <c r="J560" s="20"/>
      <c r="K560" s="20"/>
      <c r="L560" s="20"/>
      <c r="M560" s="20"/>
      <c r="N560" s="20"/>
      <c r="O560" s="20"/>
      <c r="P560" s="20"/>
    </row>
    <row r="561" ht="15.75" customHeight="1" spans="1:16">
      <c r="A561" s="20"/>
      <c r="B561" s="273"/>
      <c r="C561" s="99"/>
      <c r="D561" s="20"/>
      <c r="E561" s="20"/>
      <c r="F561" s="20"/>
      <c r="G561" s="20"/>
      <c r="H561" s="20"/>
      <c r="I561" s="20"/>
      <c r="J561" s="20"/>
      <c r="K561" s="20"/>
      <c r="L561" s="20"/>
      <c r="M561" s="20"/>
      <c r="N561" s="20"/>
      <c r="O561" s="20"/>
      <c r="P561" s="20"/>
    </row>
    <row r="562" ht="15.75" customHeight="1" spans="1:16">
      <c r="A562" s="20"/>
      <c r="B562" s="273"/>
      <c r="C562" s="99"/>
      <c r="D562" s="20"/>
      <c r="E562" s="20"/>
      <c r="F562" s="20"/>
      <c r="G562" s="20"/>
      <c r="H562" s="20"/>
      <c r="I562" s="20"/>
      <c r="J562" s="20"/>
      <c r="K562" s="20"/>
      <c r="L562" s="20"/>
      <c r="M562" s="20"/>
      <c r="N562" s="20"/>
      <c r="O562" s="20"/>
      <c r="P562" s="20"/>
    </row>
    <row r="563" ht="15.75" customHeight="1" spans="1:16">
      <c r="A563" s="20"/>
      <c r="B563" s="273"/>
      <c r="C563" s="99"/>
      <c r="D563" s="20"/>
      <c r="E563" s="20"/>
      <c r="F563" s="20"/>
      <c r="G563" s="20"/>
      <c r="H563" s="20"/>
      <c r="I563" s="20"/>
      <c r="J563" s="20"/>
      <c r="K563" s="20"/>
      <c r="L563" s="20"/>
      <c r="M563" s="20"/>
      <c r="N563" s="20"/>
      <c r="O563" s="20"/>
      <c r="P563" s="20"/>
    </row>
    <row r="564" ht="15.75" customHeight="1" spans="1:16">
      <c r="A564" s="20"/>
      <c r="B564" s="273"/>
      <c r="C564" s="99"/>
      <c r="D564" s="20"/>
      <c r="E564" s="20"/>
      <c r="F564" s="20"/>
      <c r="G564" s="20"/>
      <c r="H564" s="20"/>
      <c r="I564" s="20"/>
      <c r="J564" s="20"/>
      <c r="K564" s="20"/>
      <c r="L564" s="20"/>
      <c r="M564" s="20"/>
      <c r="N564" s="20"/>
      <c r="O564" s="20"/>
      <c r="P564" s="20"/>
    </row>
    <row r="565" ht="15.75" customHeight="1" spans="1:16">
      <c r="A565" s="20"/>
      <c r="B565" s="273"/>
      <c r="C565" s="99"/>
      <c r="D565" s="20"/>
      <c r="E565" s="20"/>
      <c r="F565" s="20"/>
      <c r="G565" s="20"/>
      <c r="H565" s="20"/>
      <c r="I565" s="20"/>
      <c r="J565" s="20"/>
      <c r="K565" s="20"/>
      <c r="L565" s="20"/>
      <c r="M565" s="20"/>
      <c r="N565" s="20"/>
      <c r="O565" s="20"/>
      <c r="P565" s="20"/>
    </row>
    <row r="566" ht="15.75" customHeight="1" spans="1:16">
      <c r="A566" s="20"/>
      <c r="B566" s="273"/>
      <c r="C566" s="99"/>
      <c r="D566" s="20"/>
      <c r="E566" s="20"/>
      <c r="F566" s="20"/>
      <c r="G566" s="20"/>
      <c r="H566" s="20"/>
      <c r="I566" s="20"/>
      <c r="J566" s="20"/>
      <c r="K566" s="20"/>
      <c r="L566" s="20"/>
      <c r="M566" s="20"/>
      <c r="N566" s="20"/>
      <c r="O566" s="20"/>
      <c r="P566" s="20"/>
    </row>
    <row r="567" ht="15.75" customHeight="1" spans="1:16">
      <c r="A567" s="20"/>
      <c r="B567" s="273"/>
      <c r="C567" s="99"/>
      <c r="D567" s="20"/>
      <c r="E567" s="20"/>
      <c r="F567" s="20"/>
      <c r="G567" s="20"/>
      <c r="H567" s="20"/>
      <c r="I567" s="20"/>
      <c r="J567" s="20"/>
      <c r="K567" s="20"/>
      <c r="L567" s="20"/>
      <c r="M567" s="20"/>
      <c r="N567" s="20"/>
      <c r="O567" s="20"/>
      <c r="P567" s="20"/>
    </row>
    <row r="568" ht="15.75" customHeight="1" spans="1:16">
      <c r="A568" s="20"/>
      <c r="B568" s="273"/>
      <c r="C568" s="99"/>
      <c r="D568" s="20"/>
      <c r="E568" s="20"/>
      <c r="F568" s="20"/>
      <c r="G568" s="20"/>
      <c r="H568" s="20"/>
      <c r="I568" s="20"/>
      <c r="J568" s="20"/>
      <c r="K568" s="20"/>
      <c r="L568" s="20"/>
      <c r="M568" s="20"/>
      <c r="N568" s="20"/>
      <c r="O568" s="20"/>
      <c r="P568" s="20"/>
    </row>
    <row r="569" ht="15.75" customHeight="1" spans="1:16">
      <c r="A569" s="20"/>
      <c r="B569" s="273"/>
      <c r="C569" s="99"/>
      <c r="D569" s="20"/>
      <c r="E569" s="20"/>
      <c r="F569" s="20"/>
      <c r="G569" s="20"/>
      <c r="H569" s="20"/>
      <c r="I569" s="20"/>
      <c r="J569" s="20"/>
      <c r="K569" s="20"/>
      <c r="L569" s="20"/>
      <c r="M569" s="20"/>
      <c r="N569" s="20"/>
      <c r="O569" s="20"/>
      <c r="P569" s="20"/>
    </row>
    <row r="570" ht="15.75" customHeight="1" spans="1:16">
      <c r="A570" s="20"/>
      <c r="B570" s="273"/>
      <c r="C570" s="99"/>
      <c r="D570" s="20"/>
      <c r="E570" s="20"/>
      <c r="F570" s="20"/>
      <c r="G570" s="20"/>
      <c r="H570" s="20"/>
      <c r="I570" s="20"/>
      <c r="J570" s="20"/>
      <c r="K570" s="20"/>
      <c r="L570" s="20"/>
      <c r="M570" s="20"/>
      <c r="N570" s="20"/>
      <c r="O570" s="20"/>
      <c r="P570" s="20"/>
    </row>
    <row r="571" ht="15.75" customHeight="1" spans="1:16">
      <c r="A571" s="20"/>
      <c r="B571" s="273"/>
      <c r="C571" s="99"/>
      <c r="D571" s="20"/>
      <c r="E571" s="20"/>
      <c r="F571" s="20"/>
      <c r="G571" s="20"/>
      <c r="H571" s="20"/>
      <c r="I571" s="20"/>
      <c r="J571" s="20"/>
      <c r="K571" s="20"/>
      <c r="L571" s="20"/>
      <c r="M571" s="20"/>
      <c r="N571" s="20"/>
      <c r="O571" s="20"/>
      <c r="P571" s="20"/>
    </row>
    <row r="572" ht="15.75" customHeight="1" spans="1:16">
      <c r="A572" s="20"/>
      <c r="B572" s="273"/>
      <c r="C572" s="99"/>
      <c r="D572" s="20"/>
      <c r="E572" s="20"/>
      <c r="F572" s="20"/>
      <c r="G572" s="20"/>
      <c r="H572" s="20"/>
      <c r="I572" s="20"/>
      <c r="J572" s="20"/>
      <c r="K572" s="20"/>
      <c r="L572" s="20"/>
      <c r="M572" s="20"/>
      <c r="N572" s="20"/>
      <c r="O572" s="20"/>
      <c r="P572" s="20"/>
    </row>
    <row r="573" ht="15.75" customHeight="1" spans="1:16">
      <c r="A573" s="20"/>
      <c r="B573" s="273"/>
      <c r="C573" s="99"/>
      <c r="D573" s="20"/>
      <c r="E573" s="20"/>
      <c r="F573" s="20"/>
      <c r="G573" s="20"/>
      <c r="H573" s="20"/>
      <c r="I573" s="20"/>
      <c r="J573" s="20"/>
      <c r="K573" s="20"/>
      <c r="L573" s="20"/>
      <c r="M573" s="20"/>
      <c r="N573" s="20"/>
      <c r="O573" s="20"/>
      <c r="P573" s="20"/>
    </row>
    <row r="574" ht="15.75" customHeight="1" spans="1:16">
      <c r="A574" s="20"/>
      <c r="B574" s="273"/>
      <c r="C574" s="99"/>
      <c r="D574" s="20"/>
      <c r="E574" s="20"/>
      <c r="F574" s="20"/>
      <c r="G574" s="20"/>
      <c r="H574" s="20"/>
      <c r="I574" s="20"/>
      <c r="J574" s="20"/>
      <c r="K574" s="20"/>
      <c r="L574" s="20"/>
      <c r="M574" s="20"/>
      <c r="N574" s="20"/>
      <c r="O574" s="20"/>
      <c r="P574" s="20"/>
    </row>
    <row r="575" ht="15.75" customHeight="1" spans="1:16">
      <c r="A575" s="20"/>
      <c r="B575" s="273"/>
      <c r="C575" s="99"/>
      <c r="D575" s="20"/>
      <c r="E575" s="20"/>
      <c r="F575" s="20"/>
      <c r="G575" s="20"/>
      <c r="H575" s="20"/>
      <c r="I575" s="20"/>
      <c r="J575" s="20"/>
      <c r="K575" s="20"/>
      <c r="L575" s="20"/>
      <c r="M575" s="20"/>
      <c r="N575" s="20"/>
      <c r="O575" s="20"/>
      <c r="P575" s="20"/>
    </row>
    <row r="576" ht="15.75" customHeight="1" spans="1:16">
      <c r="A576" s="20"/>
      <c r="B576" s="273"/>
      <c r="C576" s="99"/>
      <c r="D576" s="20"/>
      <c r="E576" s="20"/>
      <c r="F576" s="20"/>
      <c r="G576" s="20"/>
      <c r="H576" s="20"/>
      <c r="I576" s="20"/>
      <c r="J576" s="20"/>
      <c r="K576" s="20"/>
      <c r="L576" s="20"/>
      <c r="M576" s="20"/>
      <c r="N576" s="20"/>
      <c r="O576" s="20"/>
      <c r="P576" s="20"/>
    </row>
    <row r="577" ht="15.75" customHeight="1" spans="1:16">
      <c r="A577" s="20"/>
      <c r="B577" s="273"/>
      <c r="C577" s="99"/>
      <c r="D577" s="20"/>
      <c r="E577" s="20"/>
      <c r="F577" s="20"/>
      <c r="G577" s="20"/>
      <c r="H577" s="20"/>
      <c r="I577" s="20"/>
      <c r="J577" s="20"/>
      <c r="K577" s="20"/>
      <c r="L577" s="20"/>
      <c r="M577" s="20"/>
      <c r="N577" s="20"/>
      <c r="O577" s="20"/>
      <c r="P577" s="20"/>
    </row>
    <row r="578" ht="15.75" customHeight="1" spans="1:16">
      <c r="A578" s="20"/>
      <c r="B578" s="273"/>
      <c r="C578" s="99"/>
      <c r="D578" s="20"/>
      <c r="E578" s="20"/>
      <c r="F578" s="20"/>
      <c r="G578" s="20"/>
      <c r="H578" s="20"/>
      <c r="I578" s="20"/>
      <c r="J578" s="20"/>
      <c r="K578" s="20"/>
      <c r="L578" s="20"/>
      <c r="M578" s="20"/>
      <c r="N578" s="20"/>
      <c r="O578" s="20"/>
      <c r="P578" s="20"/>
    </row>
    <row r="579" ht="15.75" customHeight="1" spans="1:16">
      <c r="A579" s="20"/>
      <c r="B579" s="273"/>
      <c r="C579" s="99"/>
      <c r="D579" s="20"/>
      <c r="E579" s="20"/>
      <c r="F579" s="20"/>
      <c r="G579" s="20"/>
      <c r="H579" s="20"/>
      <c r="I579" s="20"/>
      <c r="J579" s="20"/>
      <c r="K579" s="20"/>
      <c r="L579" s="20"/>
      <c r="M579" s="20"/>
      <c r="N579" s="20"/>
      <c r="O579" s="20"/>
      <c r="P579" s="20"/>
    </row>
    <row r="580" ht="15.75" customHeight="1" spans="1:16">
      <c r="A580" s="20"/>
      <c r="B580" s="273"/>
      <c r="C580" s="99"/>
      <c r="D580" s="20"/>
      <c r="E580" s="20"/>
      <c r="F580" s="20"/>
      <c r="G580" s="20"/>
      <c r="H580" s="20"/>
      <c r="I580" s="20"/>
      <c r="J580" s="20"/>
      <c r="K580" s="20"/>
      <c r="L580" s="20"/>
      <c r="M580" s="20"/>
      <c r="N580" s="20"/>
      <c r="O580" s="20"/>
      <c r="P580" s="20"/>
    </row>
    <row r="581" ht="15.75" customHeight="1" spans="1:16">
      <c r="A581" s="20"/>
      <c r="B581" s="273"/>
      <c r="C581" s="99"/>
      <c r="D581" s="20"/>
      <c r="E581" s="20"/>
      <c r="F581" s="20"/>
      <c r="G581" s="20"/>
      <c r="H581" s="20"/>
      <c r="I581" s="20"/>
      <c r="J581" s="20"/>
      <c r="K581" s="20"/>
      <c r="L581" s="20"/>
      <c r="M581" s="20"/>
      <c r="N581" s="20"/>
      <c r="O581" s="20"/>
      <c r="P581" s="20"/>
    </row>
    <row r="582" ht="15.75" customHeight="1" spans="1:16">
      <c r="A582" s="20"/>
      <c r="B582" s="273"/>
      <c r="C582" s="99"/>
      <c r="D582" s="20"/>
      <c r="E582" s="20"/>
      <c r="F582" s="20"/>
      <c r="G582" s="20"/>
      <c r="H582" s="20"/>
      <c r="I582" s="20"/>
      <c r="J582" s="20"/>
      <c r="K582" s="20"/>
      <c r="L582" s="20"/>
      <c r="M582" s="20"/>
      <c r="N582" s="20"/>
      <c r="O582" s="20"/>
      <c r="P582" s="20"/>
    </row>
    <row r="583" ht="15.75" customHeight="1" spans="1:16">
      <c r="A583" s="20"/>
      <c r="B583" s="273"/>
      <c r="C583" s="99"/>
      <c r="D583" s="20"/>
      <c r="E583" s="20"/>
      <c r="F583" s="20"/>
      <c r="G583" s="20"/>
      <c r="H583" s="20"/>
      <c r="I583" s="20"/>
      <c r="J583" s="20"/>
      <c r="K583" s="20"/>
      <c r="L583" s="20"/>
      <c r="M583" s="20"/>
      <c r="N583" s="20"/>
      <c r="O583" s="20"/>
      <c r="P583" s="20"/>
    </row>
    <row r="584" ht="15.75" customHeight="1" spans="1:16">
      <c r="A584" s="20"/>
      <c r="B584" s="273"/>
      <c r="C584" s="99"/>
      <c r="D584" s="20"/>
      <c r="E584" s="20"/>
      <c r="F584" s="20"/>
      <c r="G584" s="20"/>
      <c r="H584" s="20"/>
      <c r="I584" s="20"/>
      <c r="J584" s="20"/>
      <c r="K584" s="20"/>
      <c r="L584" s="20"/>
      <c r="M584" s="20"/>
      <c r="N584" s="20"/>
      <c r="O584" s="20"/>
      <c r="P584" s="20"/>
    </row>
    <row r="585" ht="15.75" customHeight="1" spans="1:16">
      <c r="A585" s="20"/>
      <c r="B585" s="273"/>
      <c r="C585" s="99"/>
      <c r="D585" s="20"/>
      <c r="E585" s="20"/>
      <c r="F585" s="20"/>
      <c r="G585" s="20"/>
      <c r="H585" s="20"/>
      <c r="I585" s="20"/>
      <c r="J585" s="20"/>
      <c r="K585" s="20"/>
      <c r="L585" s="20"/>
      <c r="M585" s="20"/>
      <c r="N585" s="20"/>
      <c r="O585" s="20"/>
      <c r="P585" s="20"/>
    </row>
    <row r="586" ht="15.75" customHeight="1" spans="1:16">
      <c r="A586" s="20"/>
      <c r="B586" s="273"/>
      <c r="C586" s="99"/>
      <c r="D586" s="20"/>
      <c r="E586" s="20"/>
      <c r="F586" s="20"/>
      <c r="G586" s="20"/>
      <c r="H586" s="20"/>
      <c r="I586" s="20"/>
      <c r="J586" s="20"/>
      <c r="K586" s="20"/>
      <c r="L586" s="20"/>
      <c r="M586" s="20"/>
      <c r="N586" s="20"/>
      <c r="O586" s="20"/>
      <c r="P586" s="20"/>
    </row>
    <row r="587" ht="15.75" customHeight="1" spans="1:16">
      <c r="A587" s="20"/>
      <c r="B587" s="273"/>
      <c r="C587" s="99"/>
      <c r="D587" s="20"/>
      <c r="E587" s="20"/>
      <c r="F587" s="20"/>
      <c r="G587" s="20"/>
      <c r="H587" s="20"/>
      <c r="I587" s="20"/>
      <c r="J587" s="20"/>
      <c r="K587" s="20"/>
      <c r="L587" s="20"/>
      <c r="M587" s="20"/>
      <c r="N587" s="20"/>
      <c r="O587" s="20"/>
      <c r="P587" s="20"/>
    </row>
    <row r="588" ht="15.75" customHeight="1" spans="1:16">
      <c r="A588" s="20"/>
      <c r="B588" s="273"/>
      <c r="C588" s="99"/>
      <c r="D588" s="20"/>
      <c r="E588" s="20"/>
      <c r="F588" s="20"/>
      <c r="G588" s="20"/>
      <c r="H588" s="20"/>
      <c r="I588" s="20"/>
      <c r="J588" s="20"/>
      <c r="K588" s="20"/>
      <c r="L588" s="20"/>
      <c r="M588" s="20"/>
      <c r="N588" s="20"/>
      <c r="O588" s="20"/>
      <c r="P588" s="20"/>
    </row>
    <row r="589" ht="15.75" customHeight="1" spans="1:16">
      <c r="A589" s="20"/>
      <c r="B589" s="273"/>
      <c r="C589" s="99"/>
      <c r="D589" s="20"/>
      <c r="E589" s="20"/>
      <c r="F589" s="20"/>
      <c r="G589" s="20"/>
      <c r="H589" s="20"/>
      <c r="I589" s="20"/>
      <c r="J589" s="20"/>
      <c r="K589" s="20"/>
      <c r="L589" s="20"/>
      <c r="M589" s="20"/>
      <c r="N589" s="20"/>
      <c r="O589" s="20"/>
      <c r="P589" s="20"/>
    </row>
    <row r="590" ht="15.75" customHeight="1" spans="1:16">
      <c r="A590" s="20"/>
      <c r="B590" s="273"/>
      <c r="C590" s="99"/>
      <c r="D590" s="20"/>
      <c r="E590" s="20"/>
      <c r="F590" s="20"/>
      <c r="G590" s="20"/>
      <c r="H590" s="20"/>
      <c r="I590" s="20"/>
      <c r="J590" s="20"/>
      <c r="K590" s="20"/>
      <c r="L590" s="20"/>
      <c r="M590" s="20"/>
      <c r="N590" s="20"/>
      <c r="O590" s="20"/>
      <c r="P590" s="20"/>
    </row>
    <row r="591" ht="15.75" customHeight="1" spans="1:16">
      <c r="A591" s="20"/>
      <c r="B591" s="273"/>
      <c r="C591" s="99"/>
      <c r="D591" s="20"/>
      <c r="E591" s="20"/>
      <c r="F591" s="20"/>
      <c r="G591" s="20"/>
      <c r="H591" s="20"/>
      <c r="I591" s="20"/>
      <c r="J591" s="20"/>
      <c r="K591" s="20"/>
      <c r="L591" s="20"/>
      <c r="M591" s="20"/>
      <c r="N591" s="20"/>
      <c r="O591" s="20"/>
      <c r="P591" s="20"/>
    </row>
    <row r="592" ht="15.75" customHeight="1" spans="1:16">
      <c r="A592" s="20"/>
      <c r="B592" s="273"/>
      <c r="C592" s="99"/>
      <c r="D592" s="20"/>
      <c r="E592" s="20"/>
      <c r="F592" s="20"/>
      <c r="G592" s="20"/>
      <c r="H592" s="20"/>
      <c r="I592" s="20"/>
      <c r="J592" s="20"/>
      <c r="K592" s="20"/>
      <c r="L592" s="20"/>
      <c r="M592" s="20"/>
      <c r="N592" s="20"/>
      <c r="O592" s="20"/>
      <c r="P592" s="20"/>
    </row>
    <row r="593" ht="15.75" customHeight="1" spans="1:16">
      <c r="A593" s="20"/>
      <c r="B593" s="273"/>
      <c r="C593" s="99"/>
      <c r="D593" s="20"/>
      <c r="E593" s="20"/>
      <c r="F593" s="20"/>
      <c r="G593" s="20"/>
      <c r="H593" s="20"/>
      <c r="I593" s="20"/>
      <c r="J593" s="20"/>
      <c r="K593" s="20"/>
      <c r="L593" s="20"/>
      <c r="M593" s="20"/>
      <c r="N593" s="20"/>
      <c r="O593" s="20"/>
      <c r="P593" s="20"/>
    </row>
    <row r="594" ht="15.75" customHeight="1" spans="1:16">
      <c r="A594" s="20"/>
      <c r="B594" s="273"/>
      <c r="C594" s="99"/>
      <c r="D594" s="20"/>
      <c r="E594" s="20"/>
      <c r="F594" s="20"/>
      <c r="G594" s="20"/>
      <c r="H594" s="20"/>
      <c r="I594" s="20"/>
      <c r="J594" s="20"/>
      <c r="K594" s="20"/>
      <c r="L594" s="20"/>
      <c r="M594" s="20"/>
      <c r="N594" s="20"/>
      <c r="O594" s="20"/>
      <c r="P594" s="20"/>
    </row>
    <row r="595" ht="15.75" customHeight="1" spans="1:16">
      <c r="A595" s="20"/>
      <c r="B595" s="273"/>
      <c r="C595" s="99"/>
      <c r="D595" s="20"/>
      <c r="E595" s="20"/>
      <c r="F595" s="20"/>
      <c r="G595" s="20"/>
      <c r="H595" s="20"/>
      <c r="I595" s="20"/>
      <c r="J595" s="20"/>
      <c r="K595" s="20"/>
      <c r="L595" s="20"/>
      <c r="M595" s="20"/>
      <c r="N595" s="20"/>
      <c r="O595" s="20"/>
      <c r="P595" s="20"/>
    </row>
    <row r="596" ht="15.75" customHeight="1" spans="1:16">
      <c r="A596" s="20"/>
      <c r="B596" s="273"/>
      <c r="C596" s="99"/>
      <c r="D596" s="20"/>
      <c r="E596" s="20"/>
      <c r="F596" s="20"/>
      <c r="G596" s="20"/>
      <c r="H596" s="20"/>
      <c r="I596" s="20"/>
      <c r="J596" s="20"/>
      <c r="K596" s="20"/>
      <c r="L596" s="20"/>
      <c r="M596" s="20"/>
      <c r="N596" s="20"/>
      <c r="O596" s="20"/>
      <c r="P596" s="20"/>
    </row>
    <row r="597" ht="15.75" customHeight="1" spans="1:16">
      <c r="A597" s="20"/>
      <c r="B597" s="273"/>
      <c r="C597" s="99"/>
      <c r="D597" s="20"/>
      <c r="E597" s="20"/>
      <c r="F597" s="20"/>
      <c r="G597" s="20"/>
      <c r="H597" s="20"/>
      <c r="I597" s="20"/>
      <c r="J597" s="20"/>
      <c r="K597" s="20"/>
      <c r="L597" s="20"/>
      <c r="M597" s="20"/>
      <c r="N597" s="20"/>
      <c r="O597" s="20"/>
      <c r="P597" s="20"/>
    </row>
    <row r="598" ht="15.75" customHeight="1" spans="1:16">
      <c r="A598" s="20"/>
      <c r="B598" s="273"/>
      <c r="C598" s="99"/>
      <c r="D598" s="20"/>
      <c r="E598" s="20"/>
      <c r="F598" s="20"/>
      <c r="G598" s="20"/>
      <c r="H598" s="20"/>
      <c r="I598" s="20"/>
      <c r="J598" s="20"/>
      <c r="K598" s="20"/>
      <c r="L598" s="20"/>
      <c r="M598" s="20"/>
      <c r="N598" s="20"/>
      <c r="O598" s="20"/>
      <c r="P598" s="20"/>
    </row>
    <row r="599" ht="15.75" customHeight="1" spans="1:16">
      <c r="A599" s="20"/>
      <c r="B599" s="273"/>
      <c r="C599" s="99"/>
      <c r="D599" s="20"/>
      <c r="E599" s="20"/>
      <c r="F599" s="20"/>
      <c r="G599" s="20"/>
      <c r="H599" s="20"/>
      <c r="I599" s="20"/>
      <c r="J599" s="20"/>
      <c r="K599" s="20"/>
      <c r="L599" s="20"/>
      <c r="M599" s="20"/>
      <c r="N599" s="20"/>
      <c r="O599" s="20"/>
      <c r="P599" s="20"/>
    </row>
    <row r="600" ht="15.75" customHeight="1" spans="1:16">
      <c r="A600" s="20"/>
      <c r="B600" s="273"/>
      <c r="C600" s="99"/>
      <c r="D600" s="20"/>
      <c r="E600" s="20"/>
      <c r="F600" s="20"/>
      <c r="G600" s="20"/>
      <c r="H600" s="20"/>
      <c r="I600" s="20"/>
      <c r="J600" s="20"/>
      <c r="K600" s="20"/>
      <c r="L600" s="20"/>
      <c r="M600" s="20"/>
      <c r="N600" s="20"/>
      <c r="O600" s="20"/>
      <c r="P600" s="20"/>
    </row>
    <row r="601" ht="15.75" customHeight="1" spans="1:16">
      <c r="A601" s="20"/>
      <c r="B601" s="273"/>
      <c r="C601" s="99"/>
      <c r="D601" s="20"/>
      <c r="E601" s="20"/>
      <c r="F601" s="20"/>
      <c r="G601" s="20"/>
      <c r="H601" s="20"/>
      <c r="I601" s="20"/>
      <c r="J601" s="20"/>
      <c r="K601" s="20"/>
      <c r="L601" s="20"/>
      <c r="M601" s="20"/>
      <c r="N601" s="20"/>
      <c r="O601" s="20"/>
      <c r="P601" s="20"/>
    </row>
    <row r="602" ht="15.75" customHeight="1" spans="1:16">
      <c r="A602" s="20"/>
      <c r="B602" s="273"/>
      <c r="C602" s="99"/>
      <c r="D602" s="20"/>
      <c r="E602" s="20"/>
      <c r="F602" s="20"/>
      <c r="G602" s="20"/>
      <c r="H602" s="20"/>
      <c r="I602" s="20"/>
      <c r="J602" s="20"/>
      <c r="K602" s="20"/>
      <c r="L602" s="20"/>
      <c r="M602" s="20"/>
      <c r="N602" s="20"/>
      <c r="O602" s="20"/>
      <c r="P602" s="20"/>
    </row>
    <row r="603" ht="15.75" customHeight="1" spans="1:16">
      <c r="A603" s="20"/>
      <c r="B603" s="273"/>
      <c r="C603" s="99"/>
      <c r="D603" s="20"/>
      <c r="E603" s="20"/>
      <c r="F603" s="20"/>
      <c r="G603" s="20"/>
      <c r="H603" s="20"/>
      <c r="I603" s="20"/>
      <c r="J603" s="20"/>
      <c r="K603" s="20"/>
      <c r="L603" s="20"/>
      <c r="M603" s="20"/>
      <c r="N603" s="20"/>
      <c r="O603" s="20"/>
      <c r="P603" s="20"/>
    </row>
    <row r="604" ht="15.75" customHeight="1" spans="1:16">
      <c r="A604" s="20"/>
      <c r="B604" s="273"/>
      <c r="C604" s="99"/>
      <c r="D604" s="20"/>
      <c r="E604" s="20"/>
      <c r="F604" s="20"/>
      <c r="G604" s="20"/>
      <c r="H604" s="20"/>
      <c r="I604" s="20"/>
      <c r="J604" s="20"/>
      <c r="K604" s="20"/>
      <c r="L604" s="20"/>
      <c r="M604" s="20"/>
      <c r="N604" s="20"/>
      <c r="O604" s="20"/>
      <c r="P604" s="20"/>
    </row>
    <row r="605" ht="15.75" customHeight="1" spans="1:16">
      <c r="A605" s="20"/>
      <c r="B605" s="273"/>
      <c r="C605" s="99"/>
      <c r="D605" s="20"/>
      <c r="E605" s="20"/>
      <c r="F605" s="20"/>
      <c r="G605" s="20"/>
      <c r="H605" s="20"/>
      <c r="I605" s="20"/>
      <c r="J605" s="20"/>
      <c r="K605" s="20"/>
      <c r="L605" s="20"/>
      <c r="M605" s="20"/>
      <c r="N605" s="20"/>
      <c r="O605" s="20"/>
      <c r="P605" s="20"/>
    </row>
    <row r="606" ht="15.75" customHeight="1" spans="1:16">
      <c r="A606" s="20"/>
      <c r="B606" s="273"/>
      <c r="C606" s="99"/>
      <c r="D606" s="20"/>
      <c r="E606" s="20"/>
      <c r="F606" s="20"/>
      <c r="G606" s="20"/>
      <c r="H606" s="20"/>
      <c r="I606" s="20"/>
      <c r="J606" s="20"/>
      <c r="K606" s="20"/>
      <c r="L606" s="20"/>
      <c r="M606" s="20"/>
      <c r="N606" s="20"/>
      <c r="O606" s="20"/>
      <c r="P606" s="20"/>
    </row>
    <row r="607" ht="15.75" customHeight="1" spans="1:16">
      <c r="A607" s="20"/>
      <c r="B607" s="273"/>
      <c r="C607" s="99"/>
      <c r="D607" s="20"/>
      <c r="E607" s="20"/>
      <c r="F607" s="20"/>
      <c r="G607" s="20"/>
      <c r="H607" s="20"/>
      <c r="I607" s="20"/>
      <c r="J607" s="20"/>
      <c r="K607" s="20"/>
      <c r="L607" s="20"/>
      <c r="M607" s="20"/>
      <c r="N607" s="20"/>
      <c r="O607" s="20"/>
      <c r="P607" s="20"/>
    </row>
    <row r="608" ht="15.75" customHeight="1" spans="1:16">
      <c r="A608" s="20"/>
      <c r="B608" s="273"/>
      <c r="C608" s="99"/>
      <c r="D608" s="20"/>
      <c r="E608" s="20"/>
      <c r="F608" s="20"/>
      <c r="G608" s="20"/>
      <c r="H608" s="20"/>
      <c r="I608" s="20"/>
      <c r="J608" s="20"/>
      <c r="K608" s="20"/>
      <c r="L608" s="20"/>
      <c r="M608" s="20"/>
      <c r="N608" s="20"/>
      <c r="O608" s="20"/>
      <c r="P608" s="20"/>
    </row>
    <row r="609" ht="15.75" customHeight="1" spans="1:16">
      <c r="A609" s="20"/>
      <c r="B609" s="273"/>
      <c r="C609" s="99"/>
      <c r="D609" s="20"/>
      <c r="E609" s="20"/>
      <c r="F609" s="20"/>
      <c r="G609" s="20"/>
      <c r="H609" s="20"/>
      <c r="I609" s="20"/>
      <c r="J609" s="20"/>
      <c r="K609" s="20"/>
      <c r="L609" s="20"/>
      <c r="M609" s="20"/>
      <c r="N609" s="20"/>
      <c r="O609" s="20"/>
      <c r="P609" s="20"/>
    </row>
    <row r="610" ht="15.75" customHeight="1" spans="1:16">
      <c r="A610" s="20"/>
      <c r="B610" s="273"/>
      <c r="C610" s="99"/>
      <c r="D610" s="20"/>
      <c r="E610" s="20"/>
      <c r="F610" s="20"/>
      <c r="G610" s="20"/>
      <c r="H610" s="20"/>
      <c r="I610" s="20"/>
      <c r="J610" s="20"/>
      <c r="K610" s="20"/>
      <c r="L610" s="20"/>
      <c r="M610" s="20"/>
      <c r="N610" s="20"/>
      <c r="O610" s="20"/>
      <c r="P610" s="20"/>
    </row>
    <row r="611" ht="15.75" customHeight="1" spans="1:16">
      <c r="A611" s="20"/>
      <c r="B611" s="273"/>
      <c r="C611" s="99"/>
      <c r="D611" s="20"/>
      <c r="E611" s="20"/>
      <c r="F611" s="20"/>
      <c r="G611" s="20"/>
      <c r="H611" s="20"/>
      <c r="I611" s="20"/>
      <c r="J611" s="20"/>
      <c r="K611" s="20"/>
      <c r="L611" s="20"/>
      <c r="M611" s="20"/>
      <c r="N611" s="20"/>
      <c r="O611" s="20"/>
      <c r="P611" s="20"/>
    </row>
    <row r="612" ht="15.75" customHeight="1" spans="1:16">
      <c r="A612" s="20"/>
      <c r="B612" s="273"/>
      <c r="C612" s="99"/>
      <c r="D612" s="20"/>
      <c r="E612" s="20"/>
      <c r="F612" s="20"/>
      <c r="G612" s="20"/>
      <c r="H612" s="20"/>
      <c r="I612" s="20"/>
      <c r="J612" s="20"/>
      <c r="K612" s="20"/>
      <c r="L612" s="20"/>
      <c r="M612" s="20"/>
      <c r="N612" s="20"/>
      <c r="O612" s="20"/>
      <c r="P612" s="20"/>
    </row>
    <row r="613" ht="15.75" customHeight="1" spans="1:16">
      <c r="A613" s="20"/>
      <c r="B613" s="273"/>
      <c r="C613" s="99"/>
      <c r="D613" s="20"/>
      <c r="E613" s="20"/>
      <c r="F613" s="20"/>
      <c r="G613" s="20"/>
      <c r="H613" s="20"/>
      <c r="I613" s="20"/>
      <c r="J613" s="20"/>
      <c r="K613" s="20"/>
      <c r="L613" s="20"/>
      <c r="M613" s="20"/>
      <c r="N613" s="20"/>
      <c r="O613" s="20"/>
      <c r="P613" s="20"/>
    </row>
    <row r="614" ht="15.75" customHeight="1" spans="1:16">
      <c r="A614" s="20"/>
      <c r="B614" s="273"/>
      <c r="C614" s="99"/>
      <c r="D614" s="20"/>
      <c r="E614" s="20"/>
      <c r="F614" s="20"/>
      <c r="G614" s="20"/>
      <c r="H614" s="20"/>
      <c r="I614" s="20"/>
      <c r="J614" s="20"/>
      <c r="K614" s="20"/>
      <c r="L614" s="20"/>
      <c r="M614" s="20"/>
      <c r="N614" s="20"/>
      <c r="O614" s="20"/>
      <c r="P614" s="20"/>
    </row>
    <row r="615" ht="15.75" customHeight="1" spans="1:16">
      <c r="A615" s="20"/>
      <c r="B615" s="273"/>
      <c r="C615" s="99"/>
      <c r="D615" s="20"/>
      <c r="E615" s="20"/>
      <c r="F615" s="20"/>
      <c r="G615" s="20"/>
      <c r="H615" s="20"/>
      <c r="I615" s="20"/>
      <c r="J615" s="20"/>
      <c r="K615" s="20"/>
      <c r="L615" s="20"/>
      <c r="M615" s="20"/>
      <c r="N615" s="20"/>
      <c r="O615" s="20"/>
      <c r="P615" s="20"/>
    </row>
    <row r="616" ht="15.75" customHeight="1" spans="1:16">
      <c r="A616" s="20"/>
      <c r="B616" s="273"/>
      <c r="C616" s="99"/>
      <c r="D616" s="20"/>
      <c r="E616" s="20"/>
      <c r="F616" s="20"/>
      <c r="G616" s="20"/>
      <c r="H616" s="20"/>
      <c r="I616" s="20"/>
      <c r="J616" s="20"/>
      <c r="K616" s="20"/>
      <c r="L616" s="20"/>
      <c r="M616" s="20"/>
      <c r="N616" s="20"/>
      <c r="O616" s="20"/>
      <c r="P616" s="20"/>
    </row>
    <row r="617" ht="15.75" customHeight="1" spans="1:16">
      <c r="A617" s="20"/>
      <c r="B617" s="273"/>
      <c r="C617" s="99"/>
      <c r="D617" s="20"/>
      <c r="E617" s="20"/>
      <c r="F617" s="20"/>
      <c r="G617" s="20"/>
      <c r="H617" s="20"/>
      <c r="I617" s="20"/>
      <c r="J617" s="20"/>
      <c r="K617" s="20"/>
      <c r="L617" s="20"/>
      <c r="M617" s="20"/>
      <c r="N617" s="20"/>
      <c r="O617" s="20"/>
      <c r="P617" s="20"/>
    </row>
    <row r="618" ht="15.75" customHeight="1" spans="1:16">
      <c r="A618" s="20"/>
      <c r="B618" s="273"/>
      <c r="C618" s="99"/>
      <c r="D618" s="20"/>
      <c r="E618" s="20"/>
      <c r="F618" s="20"/>
      <c r="G618" s="20"/>
      <c r="H618" s="20"/>
      <c r="I618" s="20"/>
      <c r="J618" s="20"/>
      <c r="K618" s="20"/>
      <c r="L618" s="20"/>
      <c r="M618" s="20"/>
      <c r="N618" s="20"/>
      <c r="O618" s="20"/>
      <c r="P618" s="20"/>
    </row>
    <row r="619" ht="15.75" customHeight="1" spans="1:16">
      <c r="A619" s="20"/>
      <c r="B619" s="273"/>
      <c r="C619" s="99"/>
      <c r="D619" s="20"/>
      <c r="E619" s="20"/>
      <c r="F619" s="20"/>
      <c r="G619" s="20"/>
      <c r="H619" s="20"/>
      <c r="I619" s="20"/>
      <c r="J619" s="20"/>
      <c r="K619" s="20"/>
      <c r="L619" s="20"/>
      <c r="M619" s="20"/>
      <c r="N619" s="20"/>
      <c r="O619" s="20"/>
      <c r="P619" s="20"/>
    </row>
    <row r="620" ht="15.75" customHeight="1" spans="1:16">
      <c r="A620" s="20"/>
      <c r="B620" s="273"/>
      <c r="C620" s="99"/>
      <c r="D620" s="20"/>
      <c r="E620" s="20"/>
      <c r="F620" s="20"/>
      <c r="G620" s="20"/>
      <c r="H620" s="20"/>
      <c r="I620" s="20"/>
      <c r="J620" s="20"/>
      <c r="K620" s="20"/>
      <c r="L620" s="20"/>
      <c r="M620" s="20"/>
      <c r="N620" s="20"/>
      <c r="O620" s="20"/>
      <c r="P620" s="20"/>
    </row>
    <row r="621" ht="15.75" customHeight="1" spans="1:16">
      <c r="A621" s="20"/>
      <c r="B621" s="273"/>
      <c r="C621" s="99"/>
      <c r="D621" s="20"/>
      <c r="E621" s="20"/>
      <c r="F621" s="20"/>
      <c r="G621" s="20"/>
      <c r="H621" s="20"/>
      <c r="I621" s="20"/>
      <c r="J621" s="20"/>
      <c r="K621" s="20"/>
      <c r="L621" s="20"/>
      <c r="M621" s="20"/>
      <c r="N621" s="20"/>
      <c r="O621" s="20"/>
      <c r="P621" s="20"/>
    </row>
    <row r="622" ht="15.75" customHeight="1" spans="1:16">
      <c r="A622" s="20"/>
      <c r="B622" s="273"/>
      <c r="C622" s="99"/>
      <c r="D622" s="20"/>
      <c r="E622" s="20"/>
      <c r="F622" s="20"/>
      <c r="G622" s="20"/>
      <c r="H622" s="20"/>
      <c r="I622" s="20"/>
      <c r="J622" s="20"/>
      <c r="K622" s="20"/>
      <c r="L622" s="20"/>
      <c r="M622" s="20"/>
      <c r="N622" s="20"/>
      <c r="O622" s="20"/>
      <c r="P622" s="20"/>
    </row>
    <row r="623" ht="15.75" customHeight="1" spans="1:16">
      <c r="A623" s="20"/>
      <c r="B623" s="273"/>
      <c r="C623" s="99"/>
      <c r="D623" s="20"/>
      <c r="E623" s="20"/>
      <c r="F623" s="20"/>
      <c r="G623" s="20"/>
      <c r="H623" s="20"/>
      <c r="I623" s="20"/>
      <c r="J623" s="20"/>
      <c r="K623" s="20"/>
      <c r="L623" s="20"/>
      <c r="M623" s="20"/>
      <c r="N623" s="20"/>
      <c r="O623" s="20"/>
      <c r="P623" s="20"/>
    </row>
    <row r="624" ht="15.75" customHeight="1" spans="1:16">
      <c r="A624" s="20"/>
      <c r="B624" s="273"/>
      <c r="C624" s="99"/>
      <c r="D624" s="20"/>
      <c r="E624" s="20"/>
      <c r="F624" s="20"/>
      <c r="G624" s="20"/>
      <c r="H624" s="20"/>
      <c r="I624" s="20"/>
      <c r="J624" s="20"/>
      <c r="K624" s="20"/>
      <c r="L624" s="20"/>
      <c r="M624" s="20"/>
      <c r="N624" s="20"/>
      <c r="O624" s="20"/>
      <c r="P624" s="20"/>
    </row>
    <row r="625" ht="15.75" customHeight="1" spans="1:16">
      <c r="A625" s="20"/>
      <c r="B625" s="273"/>
      <c r="C625" s="99"/>
      <c r="D625" s="20"/>
      <c r="E625" s="20"/>
      <c r="F625" s="20"/>
      <c r="G625" s="20"/>
      <c r="H625" s="20"/>
      <c r="I625" s="20"/>
      <c r="J625" s="20"/>
      <c r="K625" s="20"/>
      <c r="L625" s="20"/>
      <c r="M625" s="20"/>
      <c r="N625" s="20"/>
      <c r="O625" s="20"/>
      <c r="P625" s="20"/>
    </row>
    <row r="626" ht="15.75" customHeight="1" spans="1:16">
      <c r="A626" s="20"/>
      <c r="B626" s="273"/>
      <c r="C626" s="99"/>
      <c r="D626" s="20"/>
      <c r="E626" s="20"/>
      <c r="F626" s="20"/>
      <c r="G626" s="20"/>
      <c r="H626" s="20"/>
      <c r="I626" s="20"/>
      <c r="J626" s="20"/>
      <c r="K626" s="20"/>
      <c r="L626" s="20"/>
      <c r="M626" s="20"/>
      <c r="N626" s="20"/>
      <c r="O626" s="20"/>
      <c r="P626" s="20"/>
    </row>
    <row r="627" ht="15.75" customHeight="1" spans="1:16">
      <c r="A627" s="20"/>
      <c r="B627" s="273"/>
      <c r="C627" s="99"/>
      <c r="D627" s="20"/>
      <c r="E627" s="20"/>
      <c r="F627" s="20"/>
      <c r="G627" s="20"/>
      <c r="H627" s="20"/>
      <c r="I627" s="20"/>
      <c r="J627" s="20"/>
      <c r="K627" s="20"/>
      <c r="L627" s="20"/>
      <c r="M627" s="20"/>
      <c r="N627" s="20"/>
      <c r="O627" s="20"/>
      <c r="P627" s="20"/>
    </row>
    <row r="628" ht="15.75" customHeight="1" spans="1:16">
      <c r="A628" s="20"/>
      <c r="B628" s="273"/>
      <c r="C628" s="99"/>
      <c r="D628" s="20"/>
      <c r="E628" s="20"/>
      <c r="F628" s="20"/>
      <c r="G628" s="20"/>
      <c r="H628" s="20"/>
      <c r="I628" s="20"/>
      <c r="J628" s="20"/>
      <c r="K628" s="20"/>
      <c r="L628" s="20"/>
      <c r="M628" s="20"/>
      <c r="N628" s="20"/>
      <c r="O628" s="20"/>
      <c r="P628" s="20"/>
    </row>
    <row r="629" ht="15.75" customHeight="1" spans="1:16">
      <c r="A629" s="20"/>
      <c r="B629" s="273"/>
      <c r="C629" s="99"/>
      <c r="D629" s="20"/>
      <c r="E629" s="20"/>
      <c r="F629" s="20"/>
      <c r="G629" s="20"/>
      <c r="H629" s="20"/>
      <c r="I629" s="20"/>
      <c r="J629" s="20"/>
      <c r="K629" s="20"/>
      <c r="L629" s="20"/>
      <c r="M629" s="20"/>
      <c r="N629" s="20"/>
      <c r="O629" s="20"/>
      <c r="P629" s="20"/>
    </row>
    <row r="630" ht="15.75" customHeight="1" spans="1:16">
      <c r="A630" s="20"/>
      <c r="B630" s="273"/>
      <c r="C630" s="99"/>
      <c r="D630" s="20"/>
      <c r="E630" s="20"/>
      <c r="F630" s="20"/>
      <c r="G630" s="20"/>
      <c r="H630" s="20"/>
      <c r="I630" s="20"/>
      <c r="J630" s="20"/>
      <c r="K630" s="20"/>
      <c r="L630" s="20"/>
      <c r="M630" s="20"/>
      <c r="N630" s="20"/>
      <c r="O630" s="20"/>
      <c r="P630" s="20"/>
    </row>
    <row r="631" ht="15.75" customHeight="1" spans="1:16">
      <c r="A631" s="20"/>
      <c r="B631" s="273"/>
      <c r="C631" s="99"/>
      <c r="D631" s="20"/>
      <c r="E631" s="20"/>
      <c r="F631" s="20"/>
      <c r="G631" s="20"/>
      <c r="H631" s="20"/>
      <c r="I631" s="20"/>
      <c r="J631" s="20"/>
      <c r="K631" s="20"/>
      <c r="L631" s="20"/>
      <c r="M631" s="20"/>
      <c r="N631" s="20"/>
      <c r="O631" s="20"/>
      <c r="P631" s="20"/>
    </row>
    <row r="632" ht="15.75" customHeight="1" spans="1:16">
      <c r="A632" s="20"/>
      <c r="B632" s="273"/>
      <c r="C632" s="99"/>
      <c r="D632" s="20"/>
      <c r="E632" s="20"/>
      <c r="F632" s="20"/>
      <c r="G632" s="20"/>
      <c r="H632" s="20"/>
      <c r="I632" s="20"/>
      <c r="J632" s="20"/>
      <c r="K632" s="20"/>
      <c r="L632" s="20"/>
      <c r="M632" s="20"/>
      <c r="N632" s="20"/>
      <c r="O632" s="20"/>
      <c r="P632" s="20"/>
    </row>
    <row r="633" ht="15.75" customHeight="1" spans="1:16">
      <c r="A633" s="20"/>
      <c r="B633" s="273"/>
      <c r="C633" s="99"/>
      <c r="D633" s="20"/>
      <c r="E633" s="20"/>
      <c r="F633" s="20"/>
      <c r="G633" s="20"/>
      <c r="H633" s="20"/>
      <c r="I633" s="20"/>
      <c r="J633" s="20"/>
      <c r="K633" s="20"/>
      <c r="L633" s="20"/>
      <c r="M633" s="20"/>
      <c r="N633" s="20"/>
      <c r="O633" s="20"/>
      <c r="P633" s="20"/>
    </row>
    <row r="634" ht="15.75" customHeight="1" spans="1:16">
      <c r="A634" s="20"/>
      <c r="B634" s="273"/>
      <c r="C634" s="99"/>
      <c r="D634" s="20"/>
      <c r="E634" s="20"/>
      <c r="F634" s="20"/>
      <c r="G634" s="20"/>
      <c r="H634" s="20"/>
      <c r="I634" s="20"/>
      <c r="J634" s="20"/>
      <c r="K634" s="20"/>
      <c r="L634" s="20"/>
      <c r="M634" s="20"/>
      <c r="N634" s="20"/>
      <c r="O634" s="20"/>
      <c r="P634" s="20"/>
    </row>
    <row r="635" ht="15.75" customHeight="1" spans="1:16">
      <c r="A635" s="20"/>
      <c r="B635" s="273"/>
      <c r="C635" s="99"/>
      <c r="D635" s="20"/>
      <c r="E635" s="20"/>
      <c r="F635" s="20"/>
      <c r="G635" s="20"/>
      <c r="H635" s="20"/>
      <c r="I635" s="20"/>
      <c r="J635" s="20"/>
      <c r="K635" s="20"/>
      <c r="L635" s="20"/>
      <c r="M635" s="20"/>
      <c r="N635" s="20"/>
      <c r="O635" s="20"/>
      <c r="P635" s="20"/>
    </row>
    <row r="636" ht="15.75" customHeight="1" spans="1:16">
      <c r="A636" s="20"/>
      <c r="B636" s="273"/>
      <c r="C636" s="99"/>
      <c r="D636" s="20"/>
      <c r="E636" s="20"/>
      <c r="F636" s="20"/>
      <c r="G636" s="20"/>
      <c r="H636" s="20"/>
      <c r="I636" s="20"/>
      <c r="J636" s="20"/>
      <c r="K636" s="20"/>
      <c r="L636" s="20"/>
      <c r="M636" s="20"/>
      <c r="N636" s="20"/>
      <c r="O636" s="20"/>
      <c r="P636" s="20"/>
    </row>
    <row r="637" ht="15.75" customHeight="1" spans="1:16">
      <c r="A637" s="20"/>
      <c r="B637" s="273"/>
      <c r="C637" s="99"/>
      <c r="D637" s="20"/>
      <c r="E637" s="20"/>
      <c r="F637" s="20"/>
      <c r="G637" s="20"/>
      <c r="H637" s="20"/>
      <c r="I637" s="20"/>
      <c r="J637" s="20"/>
      <c r="K637" s="20"/>
      <c r="L637" s="20"/>
      <c r="M637" s="20"/>
      <c r="N637" s="20"/>
      <c r="O637" s="20"/>
      <c r="P637" s="20"/>
    </row>
    <row r="638" ht="15.75" customHeight="1" spans="1:16">
      <c r="A638" s="20"/>
      <c r="B638" s="273"/>
      <c r="C638" s="99"/>
      <c r="D638" s="20"/>
      <c r="E638" s="20"/>
      <c r="F638" s="20"/>
      <c r="G638" s="20"/>
      <c r="H638" s="20"/>
      <c r="I638" s="20"/>
      <c r="J638" s="20"/>
      <c r="K638" s="20"/>
      <c r="L638" s="20"/>
      <c r="M638" s="20"/>
      <c r="N638" s="20"/>
      <c r="O638" s="20"/>
      <c r="P638" s="20"/>
    </row>
    <row r="639" ht="15.75" customHeight="1" spans="1:16">
      <c r="A639" s="20"/>
      <c r="B639" s="273"/>
      <c r="C639" s="99"/>
      <c r="D639" s="20"/>
      <c r="E639" s="20"/>
      <c r="F639" s="20"/>
      <c r="G639" s="20"/>
      <c r="H639" s="20"/>
      <c r="I639" s="20"/>
      <c r="J639" s="20"/>
      <c r="K639" s="20"/>
      <c r="L639" s="20"/>
      <c r="M639" s="20"/>
      <c r="N639" s="20"/>
      <c r="O639" s="20"/>
      <c r="P639" s="20"/>
    </row>
    <row r="640" ht="15.75" customHeight="1" spans="1:16">
      <c r="A640" s="20"/>
      <c r="B640" s="273"/>
      <c r="C640" s="99"/>
      <c r="D640" s="20"/>
      <c r="E640" s="20"/>
      <c r="F640" s="20"/>
      <c r="G640" s="20"/>
      <c r="H640" s="20"/>
      <c r="I640" s="20"/>
      <c r="J640" s="20"/>
      <c r="K640" s="20"/>
      <c r="L640" s="20"/>
      <c r="M640" s="20"/>
      <c r="N640" s="20"/>
      <c r="O640" s="20"/>
      <c r="P640" s="20"/>
    </row>
    <row r="641" ht="15.75" customHeight="1" spans="1:16">
      <c r="A641" s="20"/>
      <c r="B641" s="273"/>
      <c r="C641" s="99"/>
      <c r="D641" s="20"/>
      <c r="E641" s="20"/>
      <c r="F641" s="20"/>
      <c r="G641" s="20"/>
      <c r="H641" s="20"/>
      <c r="I641" s="20"/>
      <c r="J641" s="20"/>
      <c r="K641" s="20"/>
      <c r="L641" s="20"/>
      <c r="M641" s="20"/>
      <c r="N641" s="20"/>
      <c r="O641" s="20"/>
      <c r="P641" s="20"/>
    </row>
    <row r="642" ht="15.75" customHeight="1" spans="1:16">
      <c r="A642" s="20"/>
      <c r="B642" s="273"/>
      <c r="C642" s="99"/>
      <c r="D642" s="20"/>
      <c r="E642" s="20"/>
      <c r="F642" s="20"/>
      <c r="G642" s="20"/>
      <c r="H642" s="20"/>
      <c r="I642" s="20"/>
      <c r="J642" s="20"/>
      <c r="K642" s="20"/>
      <c r="L642" s="20"/>
      <c r="M642" s="20"/>
      <c r="N642" s="20"/>
      <c r="O642" s="20"/>
      <c r="P642" s="20"/>
    </row>
    <row r="643" ht="15.75" customHeight="1" spans="1:16">
      <c r="A643" s="20"/>
      <c r="B643" s="273"/>
      <c r="C643" s="99"/>
      <c r="D643" s="20"/>
      <c r="E643" s="20"/>
      <c r="F643" s="20"/>
      <c r="G643" s="20"/>
      <c r="H643" s="20"/>
      <c r="I643" s="20"/>
      <c r="J643" s="20"/>
      <c r="K643" s="20"/>
      <c r="L643" s="20"/>
      <c r="M643" s="20"/>
      <c r="N643" s="20"/>
      <c r="O643" s="20"/>
      <c r="P643" s="20"/>
    </row>
    <row r="644" ht="15.75" customHeight="1" spans="1:16">
      <c r="A644" s="20"/>
      <c r="B644" s="273"/>
      <c r="C644" s="99"/>
      <c r="D644" s="20"/>
      <c r="E644" s="20"/>
      <c r="F644" s="20"/>
      <c r="G644" s="20"/>
      <c r="H644" s="20"/>
      <c r="I644" s="20"/>
      <c r="J644" s="20"/>
      <c r="K644" s="20"/>
      <c r="L644" s="20"/>
      <c r="M644" s="20"/>
      <c r="N644" s="20"/>
      <c r="O644" s="20"/>
      <c r="P644" s="20"/>
    </row>
    <row r="645" ht="15.75" customHeight="1" spans="1:16">
      <c r="A645" s="20"/>
      <c r="B645" s="273"/>
      <c r="C645" s="99"/>
      <c r="D645" s="20"/>
      <c r="E645" s="20"/>
      <c r="F645" s="20"/>
      <c r="G645" s="20"/>
      <c r="H645" s="20"/>
      <c r="I645" s="20"/>
      <c r="J645" s="20"/>
      <c r="K645" s="20"/>
      <c r="L645" s="20"/>
      <c r="M645" s="20"/>
      <c r="N645" s="20"/>
      <c r="O645" s="20"/>
      <c r="P645" s="20"/>
    </row>
    <row r="646" ht="15.75" customHeight="1" spans="1:16">
      <c r="A646" s="20"/>
      <c r="B646" s="273"/>
      <c r="C646" s="99"/>
      <c r="D646" s="20"/>
      <c r="E646" s="20"/>
      <c r="F646" s="20"/>
      <c r="G646" s="20"/>
      <c r="H646" s="20"/>
      <c r="I646" s="20"/>
      <c r="J646" s="20"/>
      <c r="K646" s="20"/>
      <c r="L646" s="20"/>
      <c r="M646" s="20"/>
      <c r="N646" s="20"/>
      <c r="O646" s="20"/>
      <c r="P646" s="20"/>
    </row>
    <row r="647" ht="15.75" customHeight="1" spans="1:16">
      <c r="A647" s="20"/>
      <c r="B647" s="273"/>
      <c r="C647" s="99"/>
      <c r="D647" s="20"/>
      <c r="E647" s="20"/>
      <c r="F647" s="20"/>
      <c r="G647" s="20"/>
      <c r="H647" s="20"/>
      <c r="I647" s="20"/>
      <c r="J647" s="20"/>
      <c r="K647" s="20"/>
      <c r="L647" s="20"/>
      <c r="M647" s="20"/>
      <c r="N647" s="20"/>
      <c r="O647" s="20"/>
      <c r="P647" s="20"/>
    </row>
    <row r="648" ht="15.75" customHeight="1" spans="1:16">
      <c r="A648" s="20"/>
      <c r="B648" s="273"/>
      <c r="C648" s="99"/>
      <c r="D648" s="20"/>
      <c r="E648" s="20"/>
      <c r="F648" s="20"/>
      <c r="G648" s="20"/>
      <c r="H648" s="20"/>
      <c r="I648" s="20"/>
      <c r="J648" s="20"/>
      <c r="K648" s="20"/>
      <c r="L648" s="20"/>
      <c r="M648" s="20"/>
      <c r="N648" s="20"/>
      <c r="O648" s="20"/>
      <c r="P648" s="20"/>
    </row>
    <row r="649" ht="15.75" customHeight="1" spans="1:16">
      <c r="A649" s="20"/>
      <c r="B649" s="273"/>
      <c r="C649" s="99"/>
      <c r="D649" s="20"/>
      <c r="E649" s="20"/>
      <c r="F649" s="20"/>
      <c r="G649" s="20"/>
      <c r="H649" s="20"/>
      <c r="I649" s="20"/>
      <c r="J649" s="20"/>
      <c r="K649" s="20"/>
      <c r="L649" s="20"/>
      <c r="M649" s="20"/>
      <c r="N649" s="20"/>
      <c r="O649" s="20"/>
      <c r="P649" s="20"/>
    </row>
    <row r="650" ht="15.75" customHeight="1" spans="1:16">
      <c r="A650" s="20"/>
      <c r="B650" s="273"/>
      <c r="C650" s="99"/>
      <c r="D650" s="20"/>
      <c r="E650" s="20"/>
      <c r="F650" s="20"/>
      <c r="G650" s="20"/>
      <c r="H650" s="20"/>
      <c r="I650" s="20"/>
      <c r="J650" s="20"/>
      <c r="K650" s="20"/>
      <c r="L650" s="20"/>
      <c r="M650" s="20"/>
      <c r="N650" s="20"/>
      <c r="O650" s="20"/>
      <c r="P650" s="20"/>
    </row>
    <row r="651" ht="15.75" customHeight="1" spans="1:16">
      <c r="A651" s="20"/>
      <c r="B651" s="273"/>
      <c r="C651" s="99"/>
      <c r="D651" s="20"/>
      <c r="E651" s="20"/>
      <c r="F651" s="20"/>
      <c r="G651" s="20"/>
      <c r="H651" s="20"/>
      <c r="I651" s="20"/>
      <c r="J651" s="20"/>
      <c r="K651" s="20"/>
      <c r="L651" s="20"/>
      <c r="M651" s="20"/>
      <c r="N651" s="20"/>
      <c r="O651" s="20"/>
      <c r="P651" s="20"/>
    </row>
    <row r="652" ht="15.75" customHeight="1" spans="1:16">
      <c r="A652" s="20"/>
      <c r="B652" s="273"/>
      <c r="C652" s="99"/>
      <c r="D652" s="20"/>
      <c r="E652" s="20"/>
      <c r="F652" s="20"/>
      <c r="G652" s="20"/>
      <c r="H652" s="20"/>
      <c r="I652" s="20"/>
      <c r="J652" s="20"/>
      <c r="K652" s="20"/>
      <c r="L652" s="20"/>
      <c r="M652" s="20"/>
      <c r="N652" s="20"/>
      <c r="O652" s="20"/>
      <c r="P652" s="20"/>
    </row>
    <row r="653" ht="15.75" customHeight="1" spans="1:16">
      <c r="A653" s="20"/>
      <c r="B653" s="273"/>
      <c r="C653" s="99"/>
      <c r="D653" s="20"/>
      <c r="E653" s="20"/>
      <c r="F653" s="20"/>
      <c r="G653" s="20"/>
      <c r="H653" s="20"/>
      <c r="I653" s="20"/>
      <c r="J653" s="20"/>
      <c r="K653" s="20"/>
      <c r="L653" s="20"/>
      <c r="M653" s="20"/>
      <c r="N653" s="20"/>
      <c r="O653" s="20"/>
      <c r="P653" s="20"/>
    </row>
    <row r="654" ht="15.75" customHeight="1" spans="1:16">
      <c r="A654" s="20"/>
      <c r="B654" s="273"/>
      <c r="C654" s="99"/>
      <c r="D654" s="20"/>
      <c r="E654" s="20"/>
      <c r="F654" s="20"/>
      <c r="G654" s="20"/>
      <c r="H654" s="20"/>
      <c r="I654" s="20"/>
      <c r="J654" s="20"/>
      <c r="K654" s="20"/>
      <c r="L654" s="20"/>
      <c r="M654" s="20"/>
      <c r="N654" s="20"/>
      <c r="O654" s="20"/>
      <c r="P654" s="20"/>
    </row>
    <row r="655" ht="15.75" customHeight="1" spans="1:16">
      <c r="A655" s="20"/>
      <c r="B655" s="273"/>
      <c r="C655" s="99"/>
      <c r="D655" s="20"/>
      <c r="E655" s="20"/>
      <c r="F655" s="20"/>
      <c r="G655" s="20"/>
      <c r="H655" s="20"/>
      <c r="I655" s="20"/>
      <c r="J655" s="20"/>
      <c r="K655" s="20"/>
      <c r="L655" s="20"/>
      <c r="M655" s="20"/>
      <c r="N655" s="20"/>
      <c r="O655" s="20"/>
      <c r="P655" s="20"/>
    </row>
    <row r="656" ht="15.75" customHeight="1" spans="1:16">
      <c r="A656" s="20"/>
      <c r="B656" s="273"/>
      <c r="C656" s="99"/>
      <c r="D656" s="20"/>
      <c r="E656" s="20"/>
      <c r="F656" s="20"/>
      <c r="G656" s="20"/>
      <c r="H656" s="20"/>
      <c r="I656" s="20"/>
      <c r="J656" s="20"/>
      <c r="K656" s="20"/>
      <c r="L656" s="20"/>
      <c r="M656" s="20"/>
      <c r="N656" s="20"/>
      <c r="O656" s="20"/>
      <c r="P656" s="20"/>
    </row>
    <row r="657" ht="15.75" customHeight="1" spans="1:16">
      <c r="A657" s="20"/>
      <c r="B657" s="273"/>
      <c r="C657" s="99"/>
      <c r="D657" s="20"/>
      <c r="E657" s="20"/>
      <c r="F657" s="20"/>
      <c r="G657" s="20"/>
      <c r="H657" s="20"/>
      <c r="I657" s="20"/>
      <c r="J657" s="20"/>
      <c r="K657" s="20"/>
      <c r="L657" s="20"/>
      <c r="M657" s="20"/>
      <c r="N657" s="20"/>
      <c r="O657" s="20"/>
      <c r="P657" s="20"/>
    </row>
    <row r="658" ht="15.75" customHeight="1" spans="1:16">
      <c r="A658" s="20"/>
      <c r="B658" s="273"/>
      <c r="C658" s="99"/>
      <c r="D658" s="20"/>
      <c r="E658" s="20"/>
      <c r="F658" s="20"/>
      <c r="G658" s="20"/>
      <c r="H658" s="20"/>
      <c r="I658" s="20"/>
      <c r="J658" s="20"/>
      <c r="K658" s="20"/>
      <c r="L658" s="20"/>
      <c r="M658" s="20"/>
      <c r="N658" s="20"/>
      <c r="O658" s="20"/>
      <c r="P658" s="20"/>
    </row>
    <row r="659" ht="15.75" customHeight="1" spans="1:16">
      <c r="A659" s="20"/>
      <c r="B659" s="273"/>
      <c r="C659" s="99"/>
      <c r="D659" s="20"/>
      <c r="E659" s="20"/>
      <c r="F659" s="20"/>
      <c r="G659" s="20"/>
      <c r="H659" s="20"/>
      <c r="I659" s="20"/>
      <c r="J659" s="20"/>
      <c r="K659" s="20"/>
      <c r="L659" s="20"/>
      <c r="M659" s="20"/>
      <c r="N659" s="20"/>
      <c r="O659" s="20"/>
      <c r="P659" s="20"/>
    </row>
    <row r="660" ht="15.75" customHeight="1" spans="1:16">
      <c r="A660" s="20"/>
      <c r="B660" s="273"/>
      <c r="C660" s="99"/>
      <c r="D660" s="20"/>
      <c r="E660" s="20"/>
      <c r="F660" s="20"/>
      <c r="G660" s="20"/>
      <c r="H660" s="20"/>
      <c r="I660" s="20"/>
      <c r="J660" s="20"/>
      <c r="K660" s="20"/>
      <c r="L660" s="20"/>
      <c r="M660" s="20"/>
      <c r="N660" s="20"/>
      <c r="O660" s="20"/>
      <c r="P660" s="20"/>
    </row>
    <row r="661" ht="15.75" customHeight="1" spans="1:16">
      <c r="A661" s="20"/>
      <c r="B661" s="273"/>
      <c r="C661" s="99"/>
      <c r="D661" s="20"/>
      <c r="E661" s="20"/>
      <c r="F661" s="20"/>
      <c r="G661" s="20"/>
      <c r="H661" s="20"/>
      <c r="I661" s="20"/>
      <c r="J661" s="20"/>
      <c r="K661" s="20"/>
      <c r="L661" s="20"/>
      <c r="M661" s="20"/>
      <c r="N661" s="20"/>
      <c r="O661" s="20"/>
      <c r="P661" s="20"/>
    </row>
    <row r="662" ht="15.75" customHeight="1" spans="1:16">
      <c r="A662" s="20"/>
      <c r="B662" s="273"/>
      <c r="C662" s="99"/>
      <c r="D662" s="20"/>
      <c r="E662" s="20"/>
      <c r="F662" s="20"/>
      <c r="G662" s="20"/>
      <c r="H662" s="20"/>
      <c r="I662" s="20"/>
      <c r="J662" s="20"/>
      <c r="K662" s="20"/>
      <c r="L662" s="20"/>
      <c r="M662" s="20"/>
      <c r="N662" s="20"/>
      <c r="O662" s="20"/>
      <c r="P662" s="20"/>
    </row>
    <row r="663" ht="15.75" customHeight="1" spans="1:16">
      <c r="A663" s="20"/>
      <c r="B663" s="273"/>
      <c r="C663" s="99"/>
      <c r="D663" s="20"/>
      <c r="E663" s="20"/>
      <c r="F663" s="20"/>
      <c r="G663" s="20"/>
      <c r="H663" s="20"/>
      <c r="I663" s="20"/>
      <c r="J663" s="20"/>
      <c r="K663" s="20"/>
      <c r="L663" s="20"/>
      <c r="M663" s="20"/>
      <c r="N663" s="20"/>
      <c r="O663" s="20"/>
      <c r="P663" s="20"/>
    </row>
    <row r="664" ht="15.75" customHeight="1" spans="1:16">
      <c r="A664" s="20"/>
      <c r="B664" s="273"/>
      <c r="C664" s="99"/>
      <c r="D664" s="20"/>
      <c r="E664" s="20"/>
      <c r="F664" s="20"/>
      <c r="G664" s="20"/>
      <c r="H664" s="20"/>
      <c r="I664" s="20"/>
      <c r="J664" s="20"/>
      <c r="K664" s="20"/>
      <c r="L664" s="20"/>
      <c r="M664" s="20"/>
      <c r="N664" s="20"/>
      <c r="O664" s="20"/>
      <c r="P664" s="20"/>
    </row>
    <row r="665" ht="15.75" customHeight="1" spans="1:16">
      <c r="A665" s="20"/>
      <c r="B665" s="273"/>
      <c r="C665" s="99"/>
      <c r="D665" s="20"/>
      <c r="E665" s="20"/>
      <c r="F665" s="20"/>
      <c r="G665" s="20"/>
      <c r="H665" s="20"/>
      <c r="I665" s="20"/>
      <c r="J665" s="20"/>
      <c r="K665" s="20"/>
      <c r="L665" s="20"/>
      <c r="M665" s="20"/>
      <c r="N665" s="20"/>
      <c r="O665" s="20"/>
      <c r="P665" s="20"/>
    </row>
    <row r="666" ht="15.75" customHeight="1" spans="1:16">
      <c r="A666" s="20"/>
      <c r="B666" s="273"/>
      <c r="C666" s="99"/>
      <c r="D666" s="20"/>
      <c r="E666" s="20"/>
      <c r="F666" s="20"/>
      <c r="G666" s="20"/>
      <c r="H666" s="20"/>
      <c r="I666" s="20"/>
      <c r="J666" s="20"/>
      <c r="K666" s="20"/>
      <c r="L666" s="20"/>
      <c r="M666" s="20"/>
      <c r="N666" s="20"/>
      <c r="O666" s="20"/>
      <c r="P666" s="20"/>
    </row>
    <row r="667" ht="15.75" customHeight="1" spans="1:16">
      <c r="A667" s="20"/>
      <c r="B667" s="273"/>
      <c r="C667" s="99"/>
      <c r="D667" s="20"/>
      <c r="E667" s="20"/>
      <c r="F667" s="20"/>
      <c r="G667" s="20"/>
      <c r="H667" s="20"/>
      <c r="I667" s="20"/>
      <c r="J667" s="20"/>
      <c r="K667" s="20"/>
      <c r="L667" s="20"/>
      <c r="M667" s="20"/>
      <c r="N667" s="20"/>
      <c r="O667" s="20"/>
      <c r="P667" s="20"/>
    </row>
    <row r="668" ht="15.75" customHeight="1" spans="1:16">
      <c r="A668" s="20"/>
      <c r="B668" s="273"/>
      <c r="C668" s="99"/>
      <c r="D668" s="20"/>
      <c r="E668" s="20"/>
      <c r="F668" s="20"/>
      <c r="G668" s="20"/>
      <c r="H668" s="20"/>
      <c r="I668" s="20"/>
      <c r="J668" s="20"/>
      <c r="K668" s="20"/>
      <c r="L668" s="20"/>
      <c r="M668" s="20"/>
      <c r="N668" s="20"/>
      <c r="O668" s="20"/>
      <c r="P668" s="20"/>
    </row>
    <row r="669" ht="15.75" customHeight="1" spans="1:16">
      <c r="A669" s="20"/>
      <c r="B669" s="273"/>
      <c r="C669" s="99"/>
      <c r="D669" s="20"/>
      <c r="E669" s="20"/>
      <c r="F669" s="20"/>
      <c r="G669" s="20"/>
      <c r="H669" s="20"/>
      <c r="I669" s="20"/>
      <c r="J669" s="20"/>
      <c r="K669" s="20"/>
      <c r="L669" s="20"/>
      <c r="M669" s="20"/>
      <c r="N669" s="20"/>
      <c r="O669" s="20"/>
      <c r="P669" s="20"/>
    </row>
    <row r="670" ht="15.75" customHeight="1" spans="1:16">
      <c r="A670" s="20"/>
      <c r="B670" s="273"/>
      <c r="C670" s="99"/>
      <c r="D670" s="20"/>
      <c r="E670" s="20"/>
      <c r="F670" s="20"/>
      <c r="G670" s="20"/>
      <c r="H670" s="20"/>
      <c r="I670" s="20"/>
      <c r="J670" s="20"/>
      <c r="K670" s="20"/>
      <c r="L670" s="20"/>
      <c r="M670" s="20"/>
      <c r="N670" s="20"/>
      <c r="O670" s="20"/>
      <c r="P670" s="20"/>
    </row>
    <row r="671" ht="15.75" customHeight="1" spans="1:16">
      <c r="A671" s="20"/>
      <c r="B671" s="273"/>
      <c r="C671" s="99"/>
      <c r="D671" s="20"/>
      <c r="E671" s="20"/>
      <c r="F671" s="20"/>
      <c r="G671" s="20"/>
      <c r="H671" s="20"/>
      <c r="I671" s="20"/>
      <c r="J671" s="20"/>
      <c r="K671" s="20"/>
      <c r="L671" s="20"/>
      <c r="M671" s="20"/>
      <c r="N671" s="20"/>
      <c r="O671" s="20"/>
      <c r="P671" s="20"/>
    </row>
    <row r="672" ht="15.75" customHeight="1" spans="1:16">
      <c r="A672" s="20"/>
      <c r="B672" s="273"/>
      <c r="C672" s="99"/>
      <c r="D672" s="20"/>
      <c r="E672" s="20"/>
      <c r="F672" s="20"/>
      <c r="G672" s="20"/>
      <c r="H672" s="20"/>
      <c r="I672" s="20"/>
      <c r="J672" s="20"/>
      <c r="K672" s="20"/>
      <c r="L672" s="20"/>
      <c r="M672" s="20"/>
      <c r="N672" s="20"/>
      <c r="O672" s="20"/>
      <c r="P672" s="20"/>
    </row>
    <row r="673" ht="15.75" customHeight="1" spans="1:16">
      <c r="A673" s="20"/>
      <c r="B673" s="273"/>
      <c r="C673" s="99"/>
      <c r="D673" s="20"/>
      <c r="E673" s="20"/>
      <c r="F673" s="20"/>
      <c r="G673" s="20"/>
      <c r="H673" s="20"/>
      <c r="I673" s="20"/>
      <c r="J673" s="20"/>
      <c r="K673" s="20"/>
      <c r="L673" s="20"/>
      <c r="M673" s="20"/>
      <c r="N673" s="20"/>
      <c r="O673" s="20"/>
      <c r="P673" s="20"/>
    </row>
    <row r="674" ht="15.75" customHeight="1" spans="1:16">
      <c r="A674" s="20"/>
      <c r="B674" s="273"/>
      <c r="C674" s="99"/>
      <c r="D674" s="20"/>
      <c r="E674" s="20"/>
      <c r="F674" s="20"/>
      <c r="G674" s="20"/>
      <c r="H674" s="20"/>
      <c r="I674" s="20"/>
      <c r="J674" s="20"/>
      <c r="K674" s="20"/>
      <c r="L674" s="20"/>
      <c r="M674" s="20"/>
      <c r="N674" s="20"/>
      <c r="O674" s="20"/>
      <c r="P674" s="20"/>
    </row>
    <row r="675" ht="15.75" customHeight="1" spans="1:16">
      <c r="A675" s="20"/>
      <c r="B675" s="273"/>
      <c r="C675" s="99"/>
      <c r="D675" s="20"/>
      <c r="E675" s="20"/>
      <c r="F675" s="20"/>
      <c r="G675" s="20"/>
      <c r="H675" s="20"/>
      <c r="I675" s="20"/>
      <c r="J675" s="20"/>
      <c r="K675" s="20"/>
      <c r="L675" s="20"/>
      <c r="M675" s="20"/>
      <c r="N675" s="20"/>
      <c r="O675" s="20"/>
      <c r="P675" s="20"/>
    </row>
    <row r="676" ht="15.75" customHeight="1" spans="1:16">
      <c r="A676" s="20"/>
      <c r="B676" s="273"/>
      <c r="C676" s="99"/>
      <c r="D676" s="20"/>
      <c r="E676" s="20"/>
      <c r="F676" s="20"/>
      <c r="G676" s="20"/>
      <c r="H676" s="20"/>
      <c r="I676" s="20"/>
      <c r="J676" s="20"/>
      <c r="K676" s="20"/>
      <c r="L676" s="20"/>
      <c r="M676" s="20"/>
      <c r="N676" s="20"/>
      <c r="O676" s="20"/>
      <c r="P676" s="20"/>
    </row>
    <row r="677" ht="15.75" customHeight="1" spans="1:16">
      <c r="A677" s="20"/>
      <c r="B677" s="273"/>
      <c r="C677" s="99"/>
      <c r="D677" s="20"/>
      <c r="E677" s="20"/>
      <c r="F677" s="20"/>
      <c r="G677" s="20"/>
      <c r="H677" s="20"/>
      <c r="I677" s="20"/>
      <c r="J677" s="20"/>
      <c r="K677" s="20"/>
      <c r="L677" s="20"/>
      <c r="M677" s="20"/>
      <c r="N677" s="20"/>
      <c r="O677" s="20"/>
      <c r="P677" s="20"/>
    </row>
    <row r="678" ht="15.75" customHeight="1" spans="1:16">
      <c r="A678" s="20"/>
      <c r="B678" s="273"/>
      <c r="C678" s="99"/>
      <c r="D678" s="20"/>
      <c r="E678" s="20"/>
      <c r="F678" s="20"/>
      <c r="G678" s="20"/>
      <c r="H678" s="20"/>
      <c r="I678" s="20"/>
      <c r="J678" s="20"/>
      <c r="K678" s="20"/>
      <c r="L678" s="20"/>
      <c r="M678" s="20"/>
      <c r="N678" s="20"/>
      <c r="O678" s="20"/>
      <c r="P678" s="20"/>
    </row>
    <row r="679" ht="15.75" customHeight="1" spans="1:16">
      <c r="A679" s="20"/>
      <c r="B679" s="273"/>
      <c r="C679" s="99"/>
      <c r="D679" s="20"/>
      <c r="E679" s="20"/>
      <c r="F679" s="20"/>
      <c r="G679" s="20"/>
      <c r="H679" s="20"/>
      <c r="I679" s="20"/>
      <c r="J679" s="20"/>
      <c r="K679" s="20"/>
      <c r="L679" s="20"/>
      <c r="M679" s="20"/>
      <c r="N679" s="20"/>
      <c r="O679" s="20"/>
      <c r="P679" s="20"/>
    </row>
    <row r="680" ht="15.75" customHeight="1" spans="1:16">
      <c r="A680" s="20"/>
      <c r="B680" s="273"/>
      <c r="C680" s="99"/>
      <c r="D680" s="20"/>
      <c r="E680" s="20"/>
      <c r="F680" s="20"/>
      <c r="G680" s="20"/>
      <c r="H680" s="20"/>
      <c r="I680" s="20"/>
      <c r="J680" s="20"/>
      <c r="K680" s="20"/>
      <c r="L680" s="20"/>
      <c r="M680" s="20"/>
      <c r="N680" s="20"/>
      <c r="O680" s="20"/>
      <c r="P680" s="20"/>
    </row>
    <row r="681" ht="15.75" customHeight="1" spans="1:16">
      <c r="A681" s="20"/>
      <c r="B681" s="273"/>
      <c r="C681" s="99"/>
      <c r="D681" s="20"/>
      <c r="E681" s="20"/>
      <c r="F681" s="20"/>
      <c r="G681" s="20"/>
      <c r="H681" s="20"/>
      <c r="I681" s="20"/>
      <c r="J681" s="20"/>
      <c r="K681" s="20"/>
      <c r="L681" s="20"/>
      <c r="M681" s="20"/>
      <c r="N681" s="20"/>
      <c r="O681" s="20"/>
      <c r="P681" s="20"/>
    </row>
    <row r="682" ht="15.75" customHeight="1" spans="1:16">
      <c r="A682" s="20"/>
      <c r="B682" s="273"/>
      <c r="C682" s="99"/>
      <c r="D682" s="20"/>
      <c r="E682" s="20"/>
      <c r="F682" s="20"/>
      <c r="G682" s="20"/>
      <c r="H682" s="20"/>
      <c r="I682" s="20"/>
      <c r="J682" s="20"/>
      <c r="K682" s="20"/>
      <c r="L682" s="20"/>
      <c r="M682" s="20"/>
      <c r="N682" s="20"/>
      <c r="O682" s="20"/>
      <c r="P682" s="20"/>
    </row>
    <row r="683" ht="15.75" customHeight="1" spans="1:16">
      <c r="A683" s="20"/>
      <c r="B683" s="273"/>
      <c r="C683" s="99"/>
      <c r="D683" s="20"/>
      <c r="E683" s="20"/>
      <c r="F683" s="20"/>
      <c r="G683" s="20"/>
      <c r="H683" s="20"/>
      <c r="I683" s="20"/>
      <c r="J683" s="20"/>
      <c r="K683" s="20"/>
      <c r="L683" s="20"/>
      <c r="M683" s="20"/>
      <c r="N683" s="20"/>
      <c r="O683" s="20"/>
      <c r="P683" s="20"/>
    </row>
    <row r="684" ht="15.75" customHeight="1" spans="1:16">
      <c r="A684" s="20"/>
      <c r="B684" s="273"/>
      <c r="C684" s="99"/>
      <c r="D684" s="20"/>
      <c r="E684" s="20"/>
      <c r="F684" s="20"/>
      <c r="G684" s="20"/>
      <c r="H684" s="20"/>
      <c r="I684" s="20"/>
      <c r="J684" s="20"/>
      <c r="K684" s="20"/>
      <c r="L684" s="20"/>
      <c r="M684" s="20"/>
      <c r="N684" s="20"/>
      <c r="O684" s="20"/>
      <c r="P684" s="20"/>
    </row>
    <row r="685" ht="15.75" customHeight="1" spans="1:16">
      <c r="A685" s="20"/>
      <c r="B685" s="273"/>
      <c r="C685" s="99"/>
      <c r="D685" s="20"/>
      <c r="E685" s="20"/>
      <c r="F685" s="20"/>
      <c r="G685" s="20"/>
      <c r="H685" s="20"/>
      <c r="I685" s="20"/>
      <c r="J685" s="20"/>
      <c r="K685" s="20"/>
      <c r="L685" s="20"/>
      <c r="M685" s="20"/>
      <c r="N685" s="20"/>
      <c r="O685" s="20"/>
      <c r="P685" s="20"/>
    </row>
    <row r="686" ht="15.75" customHeight="1" spans="1:16">
      <c r="A686" s="20"/>
      <c r="B686" s="273"/>
      <c r="C686" s="99"/>
      <c r="D686" s="20"/>
      <c r="E686" s="20"/>
      <c r="F686" s="20"/>
      <c r="G686" s="20"/>
      <c r="H686" s="20"/>
      <c r="I686" s="20"/>
      <c r="J686" s="20"/>
      <c r="K686" s="20"/>
      <c r="L686" s="20"/>
      <c r="M686" s="20"/>
      <c r="N686" s="20"/>
      <c r="O686" s="20"/>
      <c r="P686" s="20"/>
    </row>
    <row r="687" ht="15.75" customHeight="1" spans="1:16">
      <c r="A687" s="20"/>
      <c r="B687" s="273"/>
      <c r="C687" s="99"/>
      <c r="D687" s="20"/>
      <c r="E687" s="20"/>
      <c r="F687" s="20"/>
      <c r="G687" s="20"/>
      <c r="H687" s="20"/>
      <c r="I687" s="20"/>
      <c r="J687" s="20"/>
      <c r="K687" s="20"/>
      <c r="L687" s="20"/>
      <c r="M687" s="20"/>
      <c r="N687" s="20"/>
      <c r="O687" s="20"/>
      <c r="P687" s="20"/>
    </row>
    <row r="688" ht="15.75" customHeight="1" spans="1:16">
      <c r="A688" s="20"/>
      <c r="B688" s="273"/>
      <c r="C688" s="99"/>
      <c r="D688" s="20"/>
      <c r="E688" s="20"/>
      <c r="F688" s="20"/>
      <c r="G688" s="20"/>
      <c r="H688" s="20"/>
      <c r="I688" s="20"/>
      <c r="J688" s="20"/>
      <c r="K688" s="20"/>
      <c r="L688" s="20"/>
      <c r="M688" s="20"/>
      <c r="N688" s="20"/>
      <c r="O688" s="20"/>
      <c r="P688" s="20"/>
    </row>
    <row r="689" ht="15.75" customHeight="1" spans="1:16">
      <c r="A689" s="20"/>
      <c r="B689" s="273"/>
      <c r="C689" s="99"/>
      <c r="D689" s="20"/>
      <c r="E689" s="20"/>
      <c r="F689" s="20"/>
      <c r="G689" s="20"/>
      <c r="H689" s="20"/>
      <c r="I689" s="20"/>
      <c r="J689" s="20"/>
      <c r="K689" s="20"/>
      <c r="L689" s="20"/>
      <c r="M689" s="20"/>
      <c r="N689" s="20"/>
      <c r="O689" s="20"/>
      <c r="P689" s="20"/>
    </row>
    <row r="690" ht="15.75" customHeight="1" spans="1:16">
      <c r="A690" s="20"/>
      <c r="B690" s="273"/>
      <c r="C690" s="99"/>
      <c r="D690" s="20"/>
      <c r="E690" s="20"/>
      <c r="F690" s="20"/>
      <c r="G690" s="20"/>
      <c r="H690" s="20"/>
      <c r="I690" s="20"/>
      <c r="J690" s="20"/>
      <c r="K690" s="20"/>
      <c r="L690" s="20"/>
      <c r="M690" s="20"/>
      <c r="N690" s="20"/>
      <c r="O690" s="20"/>
      <c r="P690" s="20"/>
    </row>
    <row r="691" ht="15.75" customHeight="1" spans="1:16">
      <c r="A691" s="20"/>
      <c r="B691" s="273"/>
      <c r="C691" s="99"/>
      <c r="D691" s="20"/>
      <c r="E691" s="20"/>
      <c r="F691" s="20"/>
      <c r="G691" s="20"/>
      <c r="H691" s="20"/>
      <c r="I691" s="20"/>
      <c r="J691" s="20"/>
      <c r="K691" s="20"/>
      <c r="L691" s="20"/>
      <c r="M691" s="20"/>
      <c r="N691" s="20"/>
      <c r="O691" s="20"/>
      <c r="P691" s="20"/>
    </row>
    <row r="692" ht="15.75" customHeight="1" spans="1:16">
      <c r="A692" s="20"/>
      <c r="B692" s="273"/>
      <c r="C692" s="99"/>
      <c r="D692" s="20"/>
      <c r="E692" s="20"/>
      <c r="F692" s="20"/>
      <c r="G692" s="20"/>
      <c r="H692" s="20"/>
      <c r="I692" s="20"/>
      <c r="J692" s="20"/>
      <c r="K692" s="20"/>
      <c r="L692" s="20"/>
      <c r="M692" s="20"/>
      <c r="N692" s="20"/>
      <c r="O692" s="20"/>
      <c r="P692" s="20"/>
    </row>
    <row r="693" ht="15.75" customHeight="1" spans="1:16">
      <c r="A693" s="20"/>
      <c r="B693" s="273"/>
      <c r="C693" s="99"/>
      <c r="D693" s="20"/>
      <c r="E693" s="20"/>
      <c r="F693" s="20"/>
      <c r="G693" s="20"/>
      <c r="H693" s="20"/>
      <c r="I693" s="20"/>
      <c r="J693" s="20"/>
      <c r="K693" s="20"/>
      <c r="L693" s="20"/>
      <c r="M693" s="20"/>
      <c r="N693" s="20"/>
      <c r="O693" s="20"/>
      <c r="P693" s="20"/>
    </row>
    <row r="694" ht="15.75" customHeight="1" spans="1:16">
      <c r="A694" s="20"/>
      <c r="B694" s="273"/>
      <c r="C694" s="99"/>
      <c r="D694" s="20"/>
      <c r="E694" s="20"/>
      <c r="F694" s="20"/>
      <c r="G694" s="20"/>
      <c r="H694" s="20"/>
      <c r="I694" s="20"/>
      <c r="J694" s="20"/>
      <c r="K694" s="20"/>
      <c r="L694" s="20"/>
      <c r="M694" s="20"/>
      <c r="N694" s="20"/>
      <c r="O694" s="20"/>
      <c r="P694" s="20"/>
    </row>
    <row r="695" ht="15.75" customHeight="1" spans="1:16">
      <c r="A695" s="20"/>
      <c r="B695" s="273"/>
      <c r="C695" s="99"/>
      <c r="D695" s="20"/>
      <c r="E695" s="20"/>
      <c r="F695" s="20"/>
      <c r="G695" s="20"/>
      <c r="H695" s="20"/>
      <c r="I695" s="20"/>
      <c r="J695" s="20"/>
      <c r="K695" s="20"/>
      <c r="L695" s="20"/>
      <c r="M695" s="20"/>
      <c r="N695" s="20"/>
      <c r="O695" s="20"/>
      <c r="P695" s="20"/>
    </row>
    <row r="696" ht="15.75" customHeight="1" spans="1:16">
      <c r="A696" s="20"/>
      <c r="B696" s="273"/>
      <c r="C696" s="99"/>
      <c r="D696" s="20"/>
      <c r="E696" s="20"/>
      <c r="F696" s="20"/>
      <c r="G696" s="20"/>
      <c r="H696" s="20"/>
      <c r="I696" s="20"/>
      <c r="J696" s="20"/>
      <c r="K696" s="20"/>
      <c r="L696" s="20"/>
      <c r="M696" s="20"/>
      <c r="N696" s="20"/>
      <c r="O696" s="20"/>
      <c r="P696" s="20"/>
    </row>
    <row r="697" ht="15.75" customHeight="1" spans="1:16">
      <c r="A697" s="20"/>
      <c r="B697" s="273"/>
      <c r="C697" s="99"/>
      <c r="D697" s="20"/>
      <c r="E697" s="20"/>
      <c r="F697" s="20"/>
      <c r="G697" s="20"/>
      <c r="H697" s="20"/>
      <c r="I697" s="20"/>
      <c r="J697" s="20"/>
      <c r="K697" s="20"/>
      <c r="L697" s="20"/>
      <c r="M697" s="20"/>
      <c r="N697" s="20"/>
      <c r="O697" s="20"/>
      <c r="P697" s="20"/>
    </row>
    <row r="698" ht="15.75" customHeight="1" spans="1:16">
      <c r="A698" s="20"/>
      <c r="B698" s="273"/>
      <c r="C698" s="99"/>
      <c r="D698" s="20"/>
      <c r="E698" s="20"/>
      <c r="F698" s="20"/>
      <c r="G698" s="20"/>
      <c r="H698" s="20"/>
      <c r="I698" s="20"/>
      <c r="J698" s="20"/>
      <c r="K698" s="20"/>
      <c r="L698" s="20"/>
      <c r="M698" s="20"/>
      <c r="N698" s="20"/>
      <c r="O698" s="20"/>
      <c r="P698" s="20"/>
    </row>
    <row r="699" ht="15.75" customHeight="1" spans="1:16">
      <c r="A699" s="20"/>
      <c r="B699" s="273"/>
      <c r="C699" s="99"/>
      <c r="D699" s="20"/>
      <c r="E699" s="20"/>
      <c r="F699" s="20"/>
      <c r="G699" s="20"/>
      <c r="H699" s="20"/>
      <c r="I699" s="20"/>
      <c r="J699" s="20"/>
      <c r="K699" s="20"/>
      <c r="L699" s="20"/>
      <c r="M699" s="20"/>
      <c r="N699" s="20"/>
      <c r="O699" s="20"/>
      <c r="P699" s="20"/>
    </row>
    <row r="700" ht="15.75" customHeight="1" spans="1:16">
      <c r="A700" s="20"/>
      <c r="B700" s="273"/>
      <c r="C700" s="99"/>
      <c r="D700" s="20"/>
      <c r="E700" s="20"/>
      <c r="F700" s="20"/>
      <c r="G700" s="20"/>
      <c r="H700" s="20"/>
      <c r="I700" s="20"/>
      <c r="J700" s="20"/>
      <c r="K700" s="20"/>
      <c r="L700" s="20"/>
      <c r="M700" s="20"/>
      <c r="N700" s="20"/>
      <c r="O700" s="20"/>
      <c r="P700" s="20"/>
    </row>
    <row r="701" ht="15.75" customHeight="1" spans="1:16">
      <c r="A701" s="20"/>
      <c r="B701" s="273"/>
      <c r="C701" s="99"/>
      <c r="D701" s="20"/>
      <c r="E701" s="20"/>
      <c r="F701" s="20"/>
      <c r="G701" s="20"/>
      <c r="H701" s="20"/>
      <c r="I701" s="20"/>
      <c r="J701" s="20"/>
      <c r="K701" s="20"/>
      <c r="L701" s="20"/>
      <c r="M701" s="20"/>
      <c r="N701" s="20"/>
      <c r="O701" s="20"/>
      <c r="P701" s="20"/>
    </row>
    <row r="702" ht="15.75" customHeight="1" spans="1:16">
      <c r="A702" s="20"/>
      <c r="B702" s="273"/>
      <c r="C702" s="99"/>
      <c r="D702" s="20"/>
      <c r="E702" s="20"/>
      <c r="F702" s="20"/>
      <c r="G702" s="20"/>
      <c r="H702" s="20"/>
      <c r="I702" s="20"/>
      <c r="J702" s="20"/>
      <c r="K702" s="20"/>
      <c r="L702" s="20"/>
      <c r="M702" s="20"/>
      <c r="N702" s="20"/>
      <c r="O702" s="20"/>
      <c r="P702" s="20"/>
    </row>
    <row r="703" ht="15.75" customHeight="1" spans="1:16">
      <c r="A703" s="20"/>
      <c r="B703" s="273"/>
      <c r="C703" s="99"/>
      <c r="D703" s="20"/>
      <c r="E703" s="20"/>
      <c r="F703" s="20"/>
      <c r="G703" s="20"/>
      <c r="H703" s="20"/>
      <c r="I703" s="20"/>
      <c r="J703" s="20"/>
      <c r="K703" s="20"/>
      <c r="L703" s="20"/>
      <c r="M703" s="20"/>
      <c r="N703" s="20"/>
      <c r="O703" s="20"/>
      <c r="P703" s="20"/>
    </row>
    <row r="704" ht="15.75" customHeight="1" spans="1:16">
      <c r="A704" s="20"/>
      <c r="B704" s="273"/>
      <c r="C704" s="99"/>
      <c r="D704" s="20"/>
      <c r="E704" s="20"/>
      <c r="F704" s="20"/>
      <c r="G704" s="20"/>
      <c r="H704" s="20"/>
      <c r="I704" s="20"/>
      <c r="J704" s="20"/>
      <c r="K704" s="20"/>
      <c r="L704" s="20"/>
      <c r="M704" s="20"/>
      <c r="N704" s="20"/>
      <c r="O704" s="20"/>
      <c r="P704" s="20"/>
    </row>
    <row r="705" ht="15.75" customHeight="1" spans="1:16">
      <c r="A705" s="20"/>
      <c r="B705" s="273"/>
      <c r="C705" s="99"/>
      <c r="D705" s="20"/>
      <c r="E705" s="20"/>
      <c r="F705" s="20"/>
      <c r="G705" s="20"/>
      <c r="H705" s="20"/>
      <c r="I705" s="20"/>
      <c r="J705" s="20"/>
      <c r="K705" s="20"/>
      <c r="L705" s="20"/>
      <c r="M705" s="20"/>
      <c r="N705" s="20"/>
      <c r="O705" s="20"/>
      <c r="P705" s="20"/>
    </row>
    <row r="706" ht="15.75" customHeight="1" spans="1:16">
      <c r="A706" s="20"/>
      <c r="B706" s="273"/>
      <c r="C706" s="99"/>
      <c r="D706" s="20"/>
      <c r="E706" s="20"/>
      <c r="F706" s="20"/>
      <c r="G706" s="20"/>
      <c r="H706" s="20"/>
      <c r="I706" s="20"/>
      <c r="J706" s="20"/>
      <c r="K706" s="20"/>
      <c r="L706" s="20"/>
      <c r="M706" s="20"/>
      <c r="N706" s="20"/>
      <c r="O706" s="20"/>
      <c r="P706" s="20"/>
    </row>
    <row r="707" ht="15.75" customHeight="1" spans="1:16">
      <c r="A707" s="20"/>
      <c r="B707" s="273"/>
      <c r="C707" s="99"/>
      <c r="D707" s="20"/>
      <c r="E707" s="20"/>
      <c r="F707" s="20"/>
      <c r="G707" s="20"/>
      <c r="H707" s="20"/>
      <c r="I707" s="20"/>
      <c r="J707" s="20"/>
      <c r="K707" s="20"/>
      <c r="L707" s="20"/>
      <c r="M707" s="20"/>
      <c r="N707" s="20"/>
      <c r="O707" s="20"/>
      <c r="P707" s="20"/>
    </row>
    <row r="708" ht="15.75" customHeight="1" spans="1:16">
      <c r="A708" s="20"/>
      <c r="B708" s="273"/>
      <c r="C708" s="99"/>
      <c r="D708" s="20"/>
      <c r="E708" s="20"/>
      <c r="F708" s="20"/>
      <c r="G708" s="20"/>
      <c r="H708" s="20"/>
      <c r="I708" s="20"/>
      <c r="J708" s="20"/>
      <c r="K708" s="20"/>
      <c r="L708" s="20"/>
      <c r="M708" s="20"/>
      <c r="N708" s="20"/>
      <c r="O708" s="20"/>
      <c r="P708" s="20"/>
    </row>
    <row r="709" ht="15.75" customHeight="1" spans="1:16">
      <c r="A709" s="20"/>
      <c r="B709" s="273"/>
      <c r="C709" s="99"/>
      <c r="D709" s="20"/>
      <c r="E709" s="20"/>
      <c r="F709" s="20"/>
      <c r="G709" s="20"/>
      <c r="H709" s="20"/>
      <c r="I709" s="20"/>
      <c r="J709" s="20"/>
      <c r="K709" s="20"/>
      <c r="L709" s="20"/>
      <c r="M709" s="20"/>
      <c r="N709" s="20"/>
      <c r="O709" s="20"/>
      <c r="P709" s="20"/>
    </row>
    <row r="710" ht="15.75" customHeight="1" spans="1:16">
      <c r="A710" s="20"/>
      <c r="B710" s="273"/>
      <c r="C710" s="99"/>
      <c r="D710" s="20"/>
      <c r="E710" s="20"/>
      <c r="F710" s="20"/>
      <c r="G710" s="20"/>
      <c r="H710" s="20"/>
      <c r="I710" s="20"/>
      <c r="J710" s="20"/>
      <c r="K710" s="20"/>
      <c r="L710" s="20"/>
      <c r="M710" s="20"/>
      <c r="N710" s="20"/>
      <c r="O710" s="20"/>
      <c r="P710" s="20"/>
    </row>
    <row r="711" ht="15.75" customHeight="1" spans="1:16">
      <c r="A711" s="20"/>
      <c r="B711" s="273"/>
      <c r="C711" s="99"/>
      <c r="D711" s="20"/>
      <c r="E711" s="20"/>
      <c r="F711" s="20"/>
      <c r="G711" s="20"/>
      <c r="H711" s="20"/>
      <c r="I711" s="20"/>
      <c r="J711" s="20"/>
      <c r="K711" s="20"/>
      <c r="L711" s="20"/>
      <c r="M711" s="20"/>
      <c r="N711" s="20"/>
      <c r="O711" s="20"/>
      <c r="P711" s="20"/>
    </row>
    <row r="712" ht="15.75" customHeight="1" spans="1:16">
      <c r="A712" s="20"/>
      <c r="B712" s="273"/>
      <c r="C712" s="99"/>
      <c r="D712" s="20"/>
      <c r="E712" s="20"/>
      <c r="F712" s="20"/>
      <c r="G712" s="20"/>
      <c r="H712" s="20"/>
      <c r="I712" s="20"/>
      <c r="J712" s="20"/>
      <c r="K712" s="20"/>
      <c r="L712" s="20"/>
      <c r="M712" s="20"/>
      <c r="N712" s="20"/>
      <c r="O712" s="20"/>
      <c r="P712" s="20"/>
    </row>
    <row r="713" ht="15.75" customHeight="1" spans="1:16">
      <c r="A713" s="20"/>
      <c r="B713" s="273"/>
      <c r="C713" s="99"/>
      <c r="D713" s="20"/>
      <c r="E713" s="20"/>
      <c r="F713" s="20"/>
      <c r="G713" s="20"/>
      <c r="H713" s="20"/>
      <c r="I713" s="20"/>
      <c r="J713" s="20"/>
      <c r="K713" s="20"/>
      <c r="L713" s="20"/>
      <c r="M713" s="20"/>
      <c r="N713" s="20"/>
      <c r="O713" s="20"/>
      <c r="P713" s="20"/>
    </row>
    <row r="714" ht="15.75" customHeight="1" spans="1:16">
      <c r="A714" s="20"/>
      <c r="B714" s="273"/>
      <c r="C714" s="99"/>
      <c r="D714" s="20"/>
      <c r="E714" s="20"/>
      <c r="F714" s="20"/>
      <c r="G714" s="20"/>
      <c r="H714" s="20"/>
      <c r="I714" s="20"/>
      <c r="J714" s="20"/>
      <c r="K714" s="20"/>
      <c r="L714" s="20"/>
      <c r="M714" s="20"/>
      <c r="N714" s="20"/>
      <c r="O714" s="20"/>
      <c r="P714" s="20"/>
    </row>
    <row r="715" ht="15.75" customHeight="1" spans="1:16">
      <c r="A715" s="20"/>
      <c r="B715" s="273"/>
      <c r="C715" s="99"/>
      <c r="D715" s="20"/>
      <c r="E715" s="20"/>
      <c r="F715" s="20"/>
      <c r="G715" s="20"/>
      <c r="H715" s="20"/>
      <c r="I715" s="20"/>
      <c r="J715" s="20"/>
      <c r="K715" s="20"/>
      <c r="L715" s="20"/>
      <c r="M715" s="20"/>
      <c r="N715" s="20"/>
      <c r="O715" s="20"/>
      <c r="P715" s="20"/>
    </row>
    <row r="716" ht="15.75" customHeight="1" spans="1:16">
      <c r="A716" s="20"/>
      <c r="B716" s="273"/>
      <c r="C716" s="99"/>
      <c r="D716" s="20"/>
      <c r="E716" s="20"/>
      <c r="F716" s="20"/>
      <c r="G716" s="20"/>
      <c r="H716" s="20"/>
      <c r="I716" s="20"/>
      <c r="J716" s="20"/>
      <c r="K716" s="20"/>
      <c r="L716" s="20"/>
      <c r="M716" s="20"/>
      <c r="N716" s="20"/>
      <c r="O716" s="20"/>
      <c r="P716" s="20"/>
    </row>
    <row r="717" ht="15.75" customHeight="1" spans="1:16">
      <c r="A717" s="20"/>
      <c r="B717" s="273"/>
      <c r="C717" s="99"/>
      <c r="D717" s="20"/>
      <c r="E717" s="20"/>
      <c r="F717" s="20"/>
      <c r="G717" s="20"/>
      <c r="H717" s="20"/>
      <c r="I717" s="20"/>
      <c r="J717" s="20"/>
      <c r="K717" s="20"/>
      <c r="L717" s="20"/>
      <c r="M717" s="20"/>
      <c r="N717" s="20"/>
      <c r="O717" s="20"/>
      <c r="P717" s="20"/>
    </row>
    <row r="718" ht="15.75" customHeight="1" spans="1:16">
      <c r="A718" s="20"/>
      <c r="B718" s="273"/>
      <c r="C718" s="99"/>
      <c r="D718" s="20"/>
      <c r="E718" s="20"/>
      <c r="F718" s="20"/>
      <c r="G718" s="20"/>
      <c r="H718" s="20"/>
      <c r="I718" s="20"/>
      <c r="J718" s="20"/>
      <c r="K718" s="20"/>
      <c r="L718" s="20"/>
      <c r="M718" s="20"/>
      <c r="N718" s="20"/>
      <c r="O718" s="20"/>
      <c r="P718" s="20"/>
    </row>
    <row r="719" ht="15.75" customHeight="1" spans="1:16">
      <c r="A719" s="20"/>
      <c r="B719" s="273"/>
      <c r="C719" s="99"/>
      <c r="D719" s="20"/>
      <c r="E719" s="20"/>
      <c r="F719" s="20"/>
      <c r="G719" s="20"/>
      <c r="H719" s="20"/>
      <c r="I719" s="20"/>
      <c r="J719" s="20"/>
      <c r="K719" s="20"/>
      <c r="L719" s="20"/>
      <c r="M719" s="20"/>
      <c r="N719" s="20"/>
      <c r="O719" s="20"/>
      <c r="P719" s="20"/>
    </row>
    <row r="720" ht="15.75" customHeight="1" spans="1:16">
      <c r="A720" s="20"/>
      <c r="B720" s="273"/>
      <c r="C720" s="99"/>
      <c r="D720" s="20"/>
      <c r="E720" s="20"/>
      <c r="F720" s="20"/>
      <c r="G720" s="20"/>
      <c r="H720" s="20"/>
      <c r="I720" s="20"/>
      <c r="J720" s="20"/>
      <c r="K720" s="20"/>
      <c r="L720" s="20"/>
      <c r="M720" s="20"/>
      <c r="N720" s="20"/>
      <c r="O720" s="20"/>
      <c r="P720" s="20"/>
    </row>
    <row r="721" ht="15.75" customHeight="1" spans="1:16">
      <c r="A721" s="20"/>
      <c r="B721" s="273"/>
      <c r="C721" s="99"/>
      <c r="D721" s="20"/>
      <c r="E721" s="20"/>
      <c r="F721" s="20"/>
      <c r="G721" s="20"/>
      <c r="H721" s="20"/>
      <c r="I721" s="20"/>
      <c r="J721" s="20"/>
      <c r="K721" s="20"/>
      <c r="L721" s="20"/>
      <c r="M721" s="20"/>
      <c r="N721" s="20"/>
      <c r="O721" s="20"/>
      <c r="P721" s="20"/>
    </row>
    <row r="722" ht="15.75" customHeight="1" spans="1:16">
      <c r="A722" s="20"/>
      <c r="B722" s="273"/>
      <c r="C722" s="99"/>
      <c r="D722" s="20"/>
      <c r="E722" s="20"/>
      <c r="F722" s="20"/>
      <c r="G722" s="20"/>
      <c r="H722" s="20"/>
      <c r="I722" s="20"/>
      <c r="J722" s="20"/>
      <c r="K722" s="20"/>
      <c r="L722" s="20"/>
      <c r="M722" s="20"/>
      <c r="N722" s="20"/>
      <c r="O722" s="20"/>
      <c r="P722" s="20"/>
    </row>
    <row r="723" ht="15.75" customHeight="1" spans="1:16">
      <c r="A723" s="20"/>
      <c r="B723" s="273"/>
      <c r="C723" s="99"/>
      <c r="D723" s="20"/>
      <c r="E723" s="20"/>
      <c r="F723" s="20"/>
      <c r="G723" s="20"/>
      <c r="H723" s="20"/>
      <c r="I723" s="20"/>
      <c r="J723" s="20"/>
      <c r="K723" s="20"/>
      <c r="L723" s="20"/>
      <c r="M723" s="20"/>
      <c r="N723" s="20"/>
      <c r="O723" s="20"/>
      <c r="P723" s="20"/>
    </row>
    <row r="724" ht="15.75" customHeight="1" spans="1:16">
      <c r="A724" s="20"/>
      <c r="B724" s="273"/>
      <c r="C724" s="99"/>
      <c r="D724" s="20"/>
      <c r="E724" s="20"/>
      <c r="F724" s="20"/>
      <c r="G724" s="20"/>
      <c r="H724" s="20"/>
      <c r="I724" s="20"/>
      <c r="J724" s="20"/>
      <c r="K724" s="20"/>
      <c r="L724" s="20"/>
      <c r="M724" s="20"/>
      <c r="N724" s="20"/>
      <c r="O724" s="20"/>
      <c r="P724" s="20"/>
    </row>
    <row r="725" ht="15.75" customHeight="1" spans="1:16">
      <c r="A725" s="20"/>
      <c r="B725" s="273"/>
      <c r="C725" s="99"/>
      <c r="D725" s="20"/>
      <c r="E725" s="20"/>
      <c r="F725" s="20"/>
      <c r="G725" s="20"/>
      <c r="H725" s="20"/>
      <c r="I725" s="20"/>
      <c r="J725" s="20"/>
      <c r="K725" s="20"/>
      <c r="L725" s="20"/>
      <c r="M725" s="20"/>
      <c r="N725" s="20"/>
      <c r="O725" s="20"/>
      <c r="P725" s="20"/>
    </row>
    <row r="726" ht="15.75" customHeight="1" spans="1:16">
      <c r="A726" s="20"/>
      <c r="B726" s="273"/>
      <c r="C726" s="99"/>
      <c r="D726" s="20"/>
      <c r="E726" s="20"/>
      <c r="F726" s="20"/>
      <c r="G726" s="20"/>
      <c r="H726" s="20"/>
      <c r="I726" s="20"/>
      <c r="J726" s="20"/>
      <c r="K726" s="20"/>
      <c r="L726" s="20"/>
      <c r="M726" s="20"/>
      <c r="N726" s="20"/>
      <c r="O726" s="20"/>
      <c r="P726" s="20"/>
    </row>
    <row r="727" ht="15.75" customHeight="1" spans="1:16">
      <c r="A727" s="20"/>
      <c r="B727" s="273"/>
      <c r="C727" s="99"/>
      <c r="D727" s="20"/>
      <c r="E727" s="20"/>
      <c r="F727" s="20"/>
      <c r="G727" s="20"/>
      <c r="H727" s="20"/>
      <c r="I727" s="20"/>
      <c r="J727" s="20"/>
      <c r="K727" s="20"/>
      <c r="L727" s="20"/>
      <c r="M727" s="20"/>
      <c r="N727" s="20"/>
      <c r="O727" s="20"/>
      <c r="P727" s="20"/>
    </row>
    <row r="728" ht="15.75" customHeight="1" spans="1:16">
      <c r="A728" s="20"/>
      <c r="B728" s="273"/>
      <c r="C728" s="99"/>
      <c r="D728" s="20"/>
      <c r="E728" s="20"/>
      <c r="F728" s="20"/>
      <c r="G728" s="20"/>
      <c r="H728" s="20"/>
      <c r="I728" s="20"/>
      <c r="J728" s="20"/>
      <c r="K728" s="20"/>
      <c r="L728" s="20"/>
      <c r="M728" s="20"/>
      <c r="N728" s="20"/>
      <c r="O728" s="20"/>
      <c r="P728" s="20"/>
    </row>
    <row r="729" ht="15.75" customHeight="1" spans="1:16">
      <c r="A729" s="20"/>
      <c r="B729" s="273"/>
      <c r="C729" s="99"/>
      <c r="D729" s="20"/>
      <c r="E729" s="20"/>
      <c r="F729" s="20"/>
      <c r="G729" s="20"/>
      <c r="H729" s="20"/>
      <c r="I729" s="20"/>
      <c r="J729" s="20"/>
      <c r="K729" s="20"/>
      <c r="L729" s="20"/>
      <c r="M729" s="20"/>
      <c r="N729" s="20"/>
      <c r="O729" s="20"/>
      <c r="P729" s="20"/>
    </row>
    <row r="730" ht="15.75" customHeight="1" spans="1:16">
      <c r="A730" s="20"/>
      <c r="B730" s="273"/>
      <c r="C730" s="99"/>
      <c r="D730" s="20"/>
      <c r="E730" s="20"/>
      <c r="F730" s="20"/>
      <c r="G730" s="20"/>
      <c r="H730" s="20"/>
      <c r="I730" s="20"/>
      <c r="J730" s="20"/>
      <c r="K730" s="20"/>
      <c r="L730" s="20"/>
      <c r="M730" s="20"/>
      <c r="N730" s="20"/>
      <c r="O730" s="20"/>
      <c r="P730" s="20"/>
    </row>
    <row r="731" ht="15.75" customHeight="1" spans="1:16">
      <c r="A731" s="20"/>
      <c r="B731" s="273"/>
      <c r="C731" s="99"/>
      <c r="D731" s="20"/>
      <c r="E731" s="20"/>
      <c r="F731" s="20"/>
      <c r="G731" s="20"/>
      <c r="H731" s="20"/>
      <c r="I731" s="20"/>
      <c r="J731" s="20"/>
      <c r="K731" s="20"/>
      <c r="L731" s="20"/>
      <c r="M731" s="20"/>
      <c r="N731" s="20"/>
      <c r="O731" s="20"/>
      <c r="P731" s="20"/>
    </row>
    <row r="732" ht="15.75" customHeight="1" spans="1:16">
      <c r="A732" s="20"/>
      <c r="B732" s="273"/>
      <c r="C732" s="99"/>
      <c r="D732" s="20"/>
      <c r="E732" s="20"/>
      <c r="F732" s="20"/>
      <c r="G732" s="20"/>
      <c r="H732" s="20"/>
      <c r="I732" s="20"/>
      <c r="J732" s="20"/>
      <c r="K732" s="20"/>
      <c r="L732" s="20"/>
      <c r="M732" s="20"/>
      <c r="N732" s="20"/>
      <c r="O732" s="20"/>
      <c r="P732" s="20"/>
    </row>
    <row r="733" ht="15.75" customHeight="1" spans="1:16">
      <c r="A733" s="20"/>
      <c r="B733" s="273"/>
      <c r="C733" s="99"/>
      <c r="D733" s="20"/>
      <c r="E733" s="20"/>
      <c r="F733" s="20"/>
      <c r="G733" s="20"/>
      <c r="H733" s="20"/>
      <c r="I733" s="20"/>
      <c r="J733" s="20"/>
      <c r="K733" s="20"/>
      <c r="L733" s="20"/>
      <c r="M733" s="20"/>
      <c r="N733" s="20"/>
      <c r="O733" s="20"/>
      <c r="P733" s="20"/>
    </row>
    <row r="734" ht="15.75" customHeight="1" spans="1:16">
      <c r="A734" s="20"/>
      <c r="B734" s="273"/>
      <c r="C734" s="99"/>
      <c r="D734" s="20"/>
      <c r="E734" s="20"/>
      <c r="F734" s="20"/>
      <c r="G734" s="20"/>
      <c r="H734" s="20"/>
      <c r="I734" s="20"/>
      <c r="J734" s="20"/>
      <c r="K734" s="20"/>
      <c r="L734" s="20"/>
      <c r="M734" s="20"/>
      <c r="N734" s="20"/>
      <c r="O734" s="20"/>
      <c r="P734" s="20"/>
    </row>
    <row r="735" ht="15.75" customHeight="1" spans="1:16">
      <c r="A735" s="20"/>
      <c r="B735" s="273"/>
      <c r="C735" s="99"/>
      <c r="D735" s="20"/>
      <c r="E735" s="20"/>
      <c r="F735" s="20"/>
      <c r="G735" s="20"/>
      <c r="H735" s="20"/>
      <c r="I735" s="20"/>
      <c r="J735" s="20"/>
      <c r="K735" s="20"/>
      <c r="L735" s="20"/>
      <c r="M735" s="20"/>
      <c r="N735" s="20"/>
      <c r="O735" s="20"/>
      <c r="P735" s="20"/>
    </row>
    <row r="736" ht="15.75" customHeight="1" spans="1:16">
      <c r="A736" s="20"/>
      <c r="B736" s="273"/>
      <c r="C736" s="99"/>
      <c r="D736" s="20"/>
      <c r="E736" s="20"/>
      <c r="F736" s="20"/>
      <c r="G736" s="20"/>
      <c r="H736" s="20"/>
      <c r="I736" s="20"/>
      <c r="J736" s="20"/>
      <c r="K736" s="20"/>
      <c r="L736" s="20"/>
      <c r="M736" s="20"/>
      <c r="N736" s="20"/>
      <c r="O736" s="20"/>
      <c r="P736" s="20"/>
    </row>
    <row r="737" ht="15.75" customHeight="1" spans="1:16">
      <c r="A737" s="20"/>
      <c r="B737" s="273"/>
      <c r="C737" s="99"/>
      <c r="D737" s="20"/>
      <c r="E737" s="20"/>
      <c r="F737" s="20"/>
      <c r="G737" s="20"/>
      <c r="H737" s="20"/>
      <c r="I737" s="20"/>
      <c r="J737" s="20"/>
      <c r="K737" s="20"/>
      <c r="L737" s="20"/>
      <c r="M737" s="20"/>
      <c r="N737" s="20"/>
      <c r="O737" s="20"/>
      <c r="P737" s="20"/>
    </row>
    <row r="738" ht="15.75" customHeight="1" spans="1:16">
      <c r="A738" s="20"/>
      <c r="B738" s="273"/>
      <c r="C738" s="99"/>
      <c r="D738" s="20"/>
      <c r="E738" s="20"/>
      <c r="F738" s="20"/>
      <c r="G738" s="20"/>
      <c r="H738" s="20"/>
      <c r="I738" s="20"/>
      <c r="J738" s="20"/>
      <c r="K738" s="20"/>
      <c r="L738" s="20"/>
      <c r="M738" s="20"/>
      <c r="N738" s="20"/>
      <c r="O738" s="20"/>
      <c r="P738" s="20"/>
    </row>
    <row r="739" ht="15.75" customHeight="1" spans="1:16">
      <c r="A739" s="20"/>
      <c r="B739" s="273"/>
      <c r="C739" s="99"/>
      <c r="D739" s="20"/>
      <c r="E739" s="20"/>
      <c r="F739" s="20"/>
      <c r="G739" s="20"/>
      <c r="H739" s="20"/>
      <c r="I739" s="20"/>
      <c r="J739" s="20"/>
      <c r="K739" s="20"/>
      <c r="L739" s="20"/>
      <c r="M739" s="20"/>
      <c r="N739" s="20"/>
      <c r="O739" s="20"/>
      <c r="P739" s="20"/>
    </row>
    <row r="740" ht="15.75" customHeight="1" spans="1:16">
      <c r="A740" s="20"/>
      <c r="B740" s="273"/>
      <c r="C740" s="99"/>
      <c r="D740" s="20"/>
      <c r="E740" s="20"/>
      <c r="F740" s="20"/>
      <c r="G740" s="20"/>
      <c r="H740" s="20"/>
      <c r="I740" s="20"/>
      <c r="J740" s="20"/>
      <c r="K740" s="20"/>
      <c r="L740" s="20"/>
      <c r="M740" s="20"/>
      <c r="N740" s="20"/>
      <c r="O740" s="20"/>
      <c r="P740" s="20"/>
    </row>
    <row r="741" ht="15.75" customHeight="1" spans="1:16">
      <c r="A741" s="20"/>
      <c r="B741" s="273"/>
      <c r="C741" s="99"/>
      <c r="D741" s="20"/>
      <c r="E741" s="20"/>
      <c r="F741" s="20"/>
      <c r="G741" s="20"/>
      <c r="H741" s="20"/>
      <c r="I741" s="20"/>
      <c r="J741" s="20"/>
      <c r="K741" s="20"/>
      <c r="L741" s="20"/>
      <c r="M741" s="20"/>
      <c r="N741" s="20"/>
      <c r="O741" s="20"/>
      <c r="P741" s="20"/>
    </row>
    <row r="742" ht="15.75" customHeight="1" spans="1:16">
      <c r="A742" s="20"/>
      <c r="B742" s="273"/>
      <c r="C742" s="99"/>
      <c r="D742" s="20"/>
      <c r="E742" s="20"/>
      <c r="F742" s="20"/>
      <c r="G742" s="20"/>
      <c r="H742" s="20"/>
      <c r="I742" s="20"/>
      <c r="J742" s="20"/>
      <c r="K742" s="20"/>
      <c r="L742" s="20"/>
      <c r="M742" s="20"/>
      <c r="N742" s="20"/>
      <c r="O742" s="20"/>
      <c r="P742" s="20"/>
    </row>
    <row r="743" ht="15.75" customHeight="1" spans="1:16">
      <c r="A743" s="20"/>
      <c r="B743" s="273"/>
      <c r="C743" s="99"/>
      <c r="D743" s="20"/>
      <c r="E743" s="20"/>
      <c r="F743" s="20"/>
      <c r="G743" s="20"/>
      <c r="H743" s="20"/>
      <c r="I743" s="20"/>
      <c r="J743" s="20"/>
      <c r="K743" s="20"/>
      <c r="L743" s="20"/>
      <c r="M743" s="20"/>
      <c r="N743" s="20"/>
      <c r="O743" s="20"/>
      <c r="P743" s="20"/>
    </row>
    <row r="744" ht="15.75" customHeight="1" spans="1:16">
      <c r="A744" s="20"/>
      <c r="B744" s="273"/>
      <c r="C744" s="99"/>
      <c r="D744" s="20"/>
      <c r="E744" s="20"/>
      <c r="F744" s="20"/>
      <c r="G744" s="20"/>
      <c r="H744" s="20"/>
      <c r="I744" s="20"/>
      <c r="J744" s="20"/>
      <c r="K744" s="20"/>
      <c r="L744" s="20"/>
      <c r="M744" s="20"/>
      <c r="N744" s="20"/>
      <c r="O744" s="20"/>
      <c r="P744" s="20"/>
    </row>
    <row r="745" ht="15.75" customHeight="1" spans="1:16">
      <c r="A745" s="20"/>
      <c r="B745" s="273"/>
      <c r="C745" s="99"/>
      <c r="D745" s="20"/>
      <c r="E745" s="20"/>
      <c r="F745" s="20"/>
      <c r="G745" s="20"/>
      <c r="H745" s="20"/>
      <c r="I745" s="20"/>
      <c r="J745" s="20"/>
      <c r="K745" s="20"/>
      <c r="L745" s="20"/>
      <c r="M745" s="20"/>
      <c r="N745" s="20"/>
      <c r="O745" s="20"/>
      <c r="P745" s="20"/>
    </row>
    <row r="746" ht="15.75" customHeight="1" spans="1:16">
      <c r="A746" s="20"/>
      <c r="B746" s="273"/>
      <c r="C746" s="99"/>
      <c r="D746" s="20"/>
      <c r="E746" s="20"/>
      <c r="F746" s="20"/>
      <c r="G746" s="20"/>
      <c r="H746" s="20"/>
      <c r="I746" s="20"/>
      <c r="J746" s="20"/>
      <c r="K746" s="20"/>
      <c r="L746" s="20"/>
      <c r="M746" s="20"/>
      <c r="N746" s="20"/>
      <c r="O746" s="20"/>
      <c r="P746" s="20"/>
    </row>
    <row r="747" ht="15.75" customHeight="1" spans="1:16">
      <c r="A747" s="20"/>
      <c r="B747" s="273"/>
      <c r="C747" s="99"/>
      <c r="D747" s="20"/>
      <c r="E747" s="20"/>
      <c r="F747" s="20"/>
      <c r="G747" s="20"/>
      <c r="H747" s="20"/>
      <c r="I747" s="20"/>
      <c r="J747" s="20"/>
      <c r="K747" s="20"/>
      <c r="L747" s="20"/>
      <c r="M747" s="20"/>
      <c r="N747" s="20"/>
      <c r="O747" s="20"/>
      <c r="P747" s="20"/>
    </row>
    <row r="748" ht="15.75" customHeight="1" spans="1:16">
      <c r="A748" s="20"/>
      <c r="B748" s="273"/>
      <c r="C748" s="99"/>
      <c r="D748" s="20"/>
      <c r="E748" s="20"/>
      <c r="F748" s="20"/>
      <c r="G748" s="20"/>
      <c r="H748" s="20"/>
      <c r="I748" s="20"/>
      <c r="J748" s="20"/>
      <c r="K748" s="20"/>
      <c r="L748" s="20"/>
      <c r="M748" s="20"/>
      <c r="N748" s="20"/>
      <c r="O748" s="20"/>
      <c r="P748" s="20"/>
    </row>
    <row r="749" ht="15.75" customHeight="1" spans="1:16">
      <c r="A749" s="20"/>
      <c r="B749" s="273"/>
      <c r="C749" s="99"/>
      <c r="D749" s="20"/>
      <c r="E749" s="20"/>
      <c r="F749" s="20"/>
      <c r="G749" s="20"/>
      <c r="H749" s="20"/>
      <c r="I749" s="20"/>
      <c r="J749" s="20"/>
      <c r="K749" s="20"/>
      <c r="L749" s="20"/>
      <c r="M749" s="20"/>
      <c r="N749" s="20"/>
      <c r="O749" s="20"/>
      <c r="P749" s="20"/>
    </row>
    <row r="750" ht="15.75" customHeight="1" spans="1:16">
      <c r="A750" s="20"/>
      <c r="B750" s="273"/>
      <c r="C750" s="99"/>
      <c r="D750" s="20"/>
      <c r="E750" s="20"/>
      <c r="F750" s="20"/>
      <c r="G750" s="20"/>
      <c r="H750" s="20"/>
      <c r="I750" s="20"/>
      <c r="J750" s="20"/>
      <c r="K750" s="20"/>
      <c r="L750" s="20"/>
      <c r="M750" s="20"/>
      <c r="N750" s="20"/>
      <c r="O750" s="20"/>
      <c r="P750" s="20"/>
    </row>
    <row r="751" ht="15.75" customHeight="1" spans="1:16">
      <c r="A751" s="20"/>
      <c r="B751" s="273"/>
      <c r="C751" s="99"/>
      <c r="D751" s="20"/>
      <c r="E751" s="20"/>
      <c r="F751" s="20"/>
      <c r="G751" s="20"/>
      <c r="H751" s="20"/>
      <c r="I751" s="20"/>
      <c r="J751" s="20"/>
      <c r="K751" s="20"/>
      <c r="L751" s="20"/>
      <c r="M751" s="20"/>
      <c r="N751" s="20"/>
      <c r="O751" s="20"/>
      <c r="P751" s="20"/>
    </row>
    <row r="752" ht="15.75" customHeight="1" spans="1:16">
      <c r="A752" s="20"/>
      <c r="B752" s="273"/>
      <c r="C752" s="99"/>
      <c r="D752" s="20"/>
      <c r="E752" s="20"/>
      <c r="F752" s="20"/>
      <c r="G752" s="20"/>
      <c r="H752" s="20"/>
      <c r="I752" s="20"/>
      <c r="J752" s="20"/>
      <c r="K752" s="20"/>
      <c r="L752" s="20"/>
      <c r="M752" s="20"/>
      <c r="N752" s="20"/>
      <c r="O752" s="20"/>
      <c r="P752" s="20"/>
    </row>
    <row r="753" ht="15.75" customHeight="1" spans="1:16">
      <c r="A753" s="20"/>
      <c r="B753" s="273"/>
      <c r="C753" s="99"/>
      <c r="D753" s="20"/>
      <c r="E753" s="20"/>
      <c r="F753" s="20"/>
      <c r="G753" s="20"/>
      <c r="H753" s="20"/>
      <c r="I753" s="20"/>
      <c r="J753" s="20"/>
      <c r="K753" s="20"/>
      <c r="L753" s="20"/>
      <c r="M753" s="20"/>
      <c r="N753" s="20"/>
      <c r="O753" s="20"/>
      <c r="P753" s="20"/>
    </row>
    <row r="754" ht="15.75" customHeight="1" spans="1:16">
      <c r="A754" s="20"/>
      <c r="B754" s="273"/>
      <c r="C754" s="99"/>
      <c r="D754" s="20"/>
      <c r="E754" s="20"/>
      <c r="F754" s="20"/>
      <c r="G754" s="20"/>
      <c r="H754" s="20"/>
      <c r="I754" s="20"/>
      <c r="J754" s="20"/>
      <c r="K754" s="20"/>
      <c r="L754" s="20"/>
      <c r="M754" s="20"/>
      <c r="N754" s="20"/>
      <c r="O754" s="20"/>
      <c r="P754" s="20"/>
    </row>
    <row r="755" ht="15.75" customHeight="1" spans="1:16">
      <c r="A755" s="20"/>
      <c r="B755" s="273"/>
      <c r="C755" s="99"/>
      <c r="D755" s="20"/>
      <c r="E755" s="20"/>
      <c r="F755" s="20"/>
      <c r="G755" s="20"/>
      <c r="H755" s="20"/>
      <c r="I755" s="20"/>
      <c r="J755" s="20"/>
      <c r="K755" s="20"/>
      <c r="L755" s="20"/>
      <c r="M755" s="20"/>
      <c r="N755" s="20"/>
      <c r="O755" s="20"/>
      <c r="P755" s="20"/>
    </row>
    <row r="756" ht="15.75" customHeight="1" spans="1:16">
      <c r="A756" s="20"/>
      <c r="B756" s="273"/>
      <c r="C756" s="99"/>
      <c r="D756" s="20"/>
      <c r="E756" s="20"/>
      <c r="F756" s="20"/>
      <c r="G756" s="20"/>
      <c r="H756" s="20"/>
      <c r="I756" s="20"/>
      <c r="J756" s="20"/>
      <c r="K756" s="20"/>
      <c r="L756" s="20"/>
      <c r="M756" s="20"/>
      <c r="N756" s="20"/>
      <c r="O756" s="20"/>
      <c r="P756" s="20"/>
    </row>
    <row r="757" ht="15.75" customHeight="1" spans="1:16">
      <c r="A757" s="20"/>
      <c r="B757" s="273"/>
      <c r="C757" s="99"/>
      <c r="D757" s="20"/>
      <c r="E757" s="20"/>
      <c r="F757" s="20"/>
      <c r="G757" s="20"/>
      <c r="H757" s="20"/>
      <c r="I757" s="20"/>
      <c r="J757" s="20"/>
      <c r="K757" s="20"/>
      <c r="L757" s="20"/>
      <c r="M757" s="20"/>
      <c r="N757" s="20"/>
      <c r="O757" s="20"/>
      <c r="P757" s="20"/>
    </row>
    <row r="758" ht="15.75" customHeight="1" spans="1:16">
      <c r="A758" s="20"/>
      <c r="B758" s="273"/>
      <c r="C758" s="99"/>
      <c r="D758" s="20"/>
      <c r="E758" s="20"/>
      <c r="F758" s="20"/>
      <c r="G758" s="20"/>
      <c r="H758" s="20"/>
      <c r="I758" s="20"/>
      <c r="J758" s="20"/>
      <c r="K758" s="20"/>
      <c r="L758" s="20"/>
      <c r="M758" s="20"/>
      <c r="N758" s="20"/>
      <c r="O758" s="20"/>
      <c r="P758" s="20"/>
    </row>
    <row r="759" ht="15.75" customHeight="1" spans="1:16">
      <c r="A759" s="20"/>
      <c r="B759" s="273"/>
      <c r="C759" s="99"/>
      <c r="D759" s="20"/>
      <c r="E759" s="20"/>
      <c r="F759" s="20"/>
      <c r="G759" s="20"/>
      <c r="H759" s="20"/>
      <c r="I759" s="20"/>
      <c r="J759" s="20"/>
      <c r="K759" s="20"/>
      <c r="L759" s="20"/>
      <c r="M759" s="20"/>
      <c r="N759" s="20"/>
      <c r="O759" s="20"/>
      <c r="P759" s="20"/>
    </row>
    <row r="760" ht="15.75" customHeight="1" spans="1:16">
      <c r="A760" s="20"/>
      <c r="B760" s="273"/>
      <c r="C760" s="99"/>
      <c r="D760" s="20"/>
      <c r="E760" s="20"/>
      <c r="F760" s="20"/>
      <c r="G760" s="20"/>
      <c r="H760" s="20"/>
      <c r="I760" s="20"/>
      <c r="J760" s="20"/>
      <c r="K760" s="20"/>
      <c r="L760" s="20"/>
      <c r="M760" s="20"/>
      <c r="N760" s="20"/>
      <c r="O760" s="20"/>
      <c r="P760" s="20"/>
    </row>
    <row r="761" ht="15.75" customHeight="1" spans="1:16">
      <c r="A761" s="20"/>
      <c r="B761" s="273"/>
      <c r="C761" s="99"/>
      <c r="D761" s="20"/>
      <c r="E761" s="20"/>
      <c r="F761" s="20"/>
      <c r="G761" s="20"/>
      <c r="H761" s="20"/>
      <c r="I761" s="20"/>
      <c r="J761" s="20"/>
      <c r="K761" s="20"/>
      <c r="L761" s="20"/>
      <c r="M761" s="20"/>
      <c r="N761" s="20"/>
      <c r="O761" s="20"/>
      <c r="P761" s="20"/>
    </row>
    <row r="762" ht="15.75" customHeight="1" spans="1:16">
      <c r="A762" s="20"/>
      <c r="B762" s="273"/>
      <c r="C762" s="99"/>
      <c r="D762" s="20"/>
      <c r="E762" s="20"/>
      <c r="F762" s="20"/>
      <c r="G762" s="20"/>
      <c r="H762" s="20"/>
      <c r="I762" s="20"/>
      <c r="J762" s="20"/>
      <c r="K762" s="20"/>
      <c r="L762" s="20"/>
      <c r="M762" s="20"/>
      <c r="N762" s="20"/>
      <c r="O762" s="20"/>
      <c r="P762" s="20"/>
    </row>
    <row r="763" ht="15.75" customHeight="1" spans="1:16">
      <c r="A763" s="20"/>
      <c r="B763" s="273"/>
      <c r="C763" s="99"/>
      <c r="D763" s="20"/>
      <c r="E763" s="20"/>
      <c r="F763" s="20"/>
      <c r="G763" s="20"/>
      <c r="H763" s="20"/>
      <c r="I763" s="20"/>
      <c r="J763" s="20"/>
      <c r="K763" s="20"/>
      <c r="L763" s="20"/>
      <c r="M763" s="20"/>
      <c r="N763" s="20"/>
      <c r="O763" s="20"/>
      <c r="P763" s="20"/>
    </row>
    <row r="764" ht="15.75" customHeight="1" spans="1:16">
      <c r="A764" s="20"/>
      <c r="B764" s="273"/>
      <c r="C764" s="99"/>
      <c r="D764" s="20"/>
      <c r="E764" s="20"/>
      <c r="F764" s="20"/>
      <c r="G764" s="20"/>
      <c r="H764" s="20"/>
      <c r="I764" s="20"/>
      <c r="J764" s="20"/>
      <c r="K764" s="20"/>
      <c r="L764" s="20"/>
      <c r="M764" s="20"/>
      <c r="N764" s="20"/>
      <c r="O764" s="20"/>
      <c r="P764" s="20"/>
    </row>
    <row r="765" ht="15.75" customHeight="1" spans="1:16">
      <c r="A765" s="20"/>
      <c r="B765" s="273"/>
      <c r="C765" s="99"/>
      <c r="D765" s="20"/>
      <c r="E765" s="20"/>
      <c r="F765" s="20"/>
      <c r="G765" s="20"/>
      <c r="H765" s="20"/>
      <c r="I765" s="20"/>
      <c r="J765" s="20"/>
      <c r="K765" s="20"/>
      <c r="L765" s="20"/>
      <c r="M765" s="20"/>
      <c r="N765" s="20"/>
      <c r="O765" s="20"/>
      <c r="P765" s="20"/>
    </row>
    <row r="766" ht="15.75" customHeight="1" spans="1:16">
      <c r="A766" s="20"/>
      <c r="B766" s="273"/>
      <c r="C766" s="99"/>
      <c r="D766" s="20"/>
      <c r="E766" s="20"/>
      <c r="F766" s="20"/>
      <c r="G766" s="20"/>
      <c r="H766" s="20"/>
      <c r="I766" s="20"/>
      <c r="J766" s="20"/>
      <c r="K766" s="20"/>
      <c r="L766" s="20"/>
      <c r="M766" s="20"/>
      <c r="N766" s="20"/>
      <c r="O766" s="20"/>
      <c r="P766" s="20"/>
    </row>
    <row r="767" ht="15.75" customHeight="1" spans="1:16">
      <c r="A767" s="20"/>
      <c r="B767" s="273"/>
      <c r="C767" s="99"/>
      <c r="D767" s="20"/>
      <c r="E767" s="20"/>
      <c r="F767" s="20"/>
      <c r="G767" s="20"/>
      <c r="H767" s="20"/>
      <c r="I767" s="20"/>
      <c r="J767" s="20"/>
      <c r="K767" s="20"/>
      <c r="L767" s="20"/>
      <c r="M767" s="20"/>
      <c r="N767" s="20"/>
      <c r="O767" s="20"/>
      <c r="P767" s="20"/>
    </row>
    <row r="768" ht="15.75" customHeight="1" spans="1:16">
      <c r="A768" s="20"/>
      <c r="B768" s="273"/>
      <c r="C768" s="99"/>
      <c r="D768" s="20"/>
      <c r="E768" s="20"/>
      <c r="F768" s="20"/>
      <c r="G768" s="20"/>
      <c r="H768" s="20"/>
      <c r="I768" s="20"/>
      <c r="J768" s="20"/>
      <c r="K768" s="20"/>
      <c r="L768" s="20"/>
      <c r="M768" s="20"/>
      <c r="N768" s="20"/>
      <c r="O768" s="20"/>
      <c r="P768" s="20"/>
    </row>
    <row r="769" ht="15.75" customHeight="1" spans="1:16">
      <c r="A769" s="20"/>
      <c r="B769" s="273"/>
      <c r="C769" s="99"/>
      <c r="D769" s="20"/>
      <c r="E769" s="20"/>
      <c r="F769" s="20"/>
      <c r="G769" s="20"/>
      <c r="H769" s="20"/>
      <c r="I769" s="20"/>
      <c r="J769" s="20"/>
      <c r="K769" s="20"/>
      <c r="L769" s="20"/>
      <c r="M769" s="20"/>
      <c r="N769" s="20"/>
      <c r="O769" s="20"/>
      <c r="P769" s="20"/>
    </row>
    <row r="770" ht="15.75" customHeight="1" spans="1:16">
      <c r="A770" s="20"/>
      <c r="B770" s="273"/>
      <c r="C770" s="99"/>
      <c r="D770" s="20"/>
      <c r="E770" s="20"/>
      <c r="F770" s="20"/>
      <c r="G770" s="20"/>
      <c r="H770" s="20"/>
      <c r="I770" s="20"/>
      <c r="J770" s="20"/>
      <c r="K770" s="20"/>
      <c r="L770" s="20"/>
      <c r="M770" s="20"/>
      <c r="N770" s="20"/>
      <c r="O770" s="20"/>
      <c r="P770" s="20"/>
    </row>
    <row r="771" ht="15.75" customHeight="1" spans="1:16">
      <c r="A771" s="20"/>
      <c r="B771" s="273"/>
      <c r="C771" s="99"/>
      <c r="D771" s="20"/>
      <c r="E771" s="20"/>
      <c r="F771" s="20"/>
      <c r="G771" s="20"/>
      <c r="H771" s="20"/>
      <c r="I771" s="20"/>
      <c r="J771" s="20"/>
      <c r="K771" s="20"/>
      <c r="L771" s="20"/>
      <c r="M771" s="20"/>
      <c r="N771" s="20"/>
      <c r="O771" s="20"/>
      <c r="P771" s="20"/>
    </row>
    <row r="772" ht="15.75" customHeight="1" spans="1:16">
      <c r="A772" s="20"/>
      <c r="B772" s="273"/>
      <c r="C772" s="99"/>
      <c r="D772" s="20"/>
      <c r="E772" s="20"/>
      <c r="F772" s="20"/>
      <c r="G772" s="20"/>
      <c r="H772" s="20"/>
      <c r="I772" s="20"/>
      <c r="J772" s="20"/>
      <c r="K772" s="20"/>
      <c r="L772" s="20"/>
      <c r="M772" s="20"/>
      <c r="N772" s="20"/>
      <c r="O772" s="20"/>
      <c r="P772" s="20"/>
    </row>
    <row r="773" ht="15.75" customHeight="1" spans="1:16">
      <c r="A773" s="20"/>
      <c r="B773" s="273"/>
      <c r="C773" s="99"/>
      <c r="D773" s="20"/>
      <c r="E773" s="20"/>
      <c r="F773" s="20"/>
      <c r="G773" s="20"/>
      <c r="H773" s="20"/>
      <c r="I773" s="20"/>
      <c r="J773" s="20"/>
      <c r="K773" s="20"/>
      <c r="L773" s="20"/>
      <c r="M773" s="20"/>
      <c r="N773" s="20"/>
      <c r="O773" s="20"/>
      <c r="P773" s="20"/>
    </row>
    <row r="774" ht="15.75" customHeight="1" spans="1:16">
      <c r="A774" s="20"/>
      <c r="B774" s="273"/>
      <c r="C774" s="99"/>
      <c r="D774" s="20"/>
      <c r="E774" s="20"/>
      <c r="F774" s="20"/>
      <c r="G774" s="20"/>
      <c r="H774" s="20"/>
      <c r="I774" s="20"/>
      <c r="J774" s="20"/>
      <c r="K774" s="20"/>
      <c r="L774" s="20"/>
      <c r="M774" s="20"/>
      <c r="N774" s="20"/>
      <c r="O774" s="20"/>
      <c r="P774" s="20"/>
    </row>
    <row r="775" ht="15.75" customHeight="1" spans="1:16">
      <c r="A775" s="20"/>
      <c r="B775" s="273"/>
      <c r="C775" s="99"/>
      <c r="D775" s="20"/>
      <c r="E775" s="20"/>
      <c r="F775" s="20"/>
      <c r="G775" s="20"/>
      <c r="H775" s="20"/>
      <c r="I775" s="20"/>
      <c r="J775" s="20"/>
      <c r="K775" s="20"/>
      <c r="L775" s="20"/>
      <c r="M775" s="20"/>
      <c r="N775" s="20"/>
      <c r="O775" s="20"/>
      <c r="P775" s="20"/>
    </row>
    <row r="776" ht="15.75" customHeight="1" spans="1:16">
      <c r="A776" s="20"/>
      <c r="B776" s="273"/>
      <c r="C776" s="99"/>
      <c r="D776" s="20"/>
      <c r="E776" s="20"/>
      <c r="F776" s="20"/>
      <c r="G776" s="20"/>
      <c r="H776" s="20"/>
      <c r="I776" s="20"/>
      <c r="J776" s="20"/>
      <c r="K776" s="20"/>
      <c r="L776" s="20"/>
      <c r="M776" s="20"/>
      <c r="N776" s="20"/>
      <c r="O776" s="20"/>
      <c r="P776" s="20"/>
    </row>
    <row r="777" ht="15.75" customHeight="1" spans="1:16">
      <c r="A777" s="20"/>
      <c r="B777" s="273"/>
      <c r="C777" s="99"/>
      <c r="D777" s="20"/>
      <c r="E777" s="20"/>
      <c r="F777" s="20"/>
      <c r="G777" s="20"/>
      <c r="H777" s="20"/>
      <c r="I777" s="20"/>
      <c r="J777" s="20"/>
      <c r="K777" s="20"/>
      <c r="L777" s="20"/>
      <c r="M777" s="20"/>
      <c r="N777" s="20"/>
      <c r="O777" s="20"/>
      <c r="P777" s="20"/>
    </row>
    <row r="778" ht="15.75" customHeight="1" spans="1:16">
      <c r="A778" s="20"/>
      <c r="B778" s="273"/>
      <c r="C778" s="99"/>
      <c r="D778" s="20"/>
      <c r="E778" s="20"/>
      <c r="F778" s="20"/>
      <c r="G778" s="20"/>
      <c r="H778" s="20"/>
      <c r="I778" s="20"/>
      <c r="J778" s="20"/>
      <c r="K778" s="20"/>
      <c r="L778" s="20"/>
      <c r="M778" s="20"/>
      <c r="N778" s="20"/>
      <c r="O778" s="20"/>
      <c r="P778" s="20"/>
    </row>
    <row r="779" ht="15.75" customHeight="1" spans="1:16">
      <c r="A779" s="20"/>
      <c r="B779" s="273"/>
      <c r="C779" s="99"/>
      <c r="D779" s="20"/>
      <c r="E779" s="20"/>
      <c r="F779" s="20"/>
      <c r="G779" s="20"/>
      <c r="H779" s="20"/>
      <c r="I779" s="20"/>
      <c r="J779" s="20"/>
      <c r="K779" s="20"/>
      <c r="L779" s="20"/>
      <c r="M779" s="20"/>
      <c r="N779" s="20"/>
      <c r="O779" s="20"/>
      <c r="P779" s="20"/>
    </row>
    <row r="780" ht="15.75" customHeight="1" spans="1:16">
      <c r="A780" s="20"/>
      <c r="B780" s="273"/>
      <c r="C780" s="99"/>
      <c r="D780" s="20"/>
      <c r="E780" s="20"/>
      <c r="F780" s="20"/>
      <c r="G780" s="20"/>
      <c r="H780" s="20"/>
      <c r="I780" s="20"/>
      <c r="J780" s="20"/>
      <c r="K780" s="20"/>
      <c r="L780" s="20"/>
      <c r="M780" s="20"/>
      <c r="N780" s="20"/>
      <c r="O780" s="20"/>
      <c r="P780" s="20"/>
    </row>
    <row r="781" ht="15.75" customHeight="1" spans="1:16">
      <c r="A781" s="20"/>
      <c r="B781" s="273"/>
      <c r="C781" s="99"/>
      <c r="D781" s="20"/>
      <c r="E781" s="20"/>
      <c r="F781" s="20"/>
      <c r="G781" s="20"/>
      <c r="H781" s="20"/>
      <c r="I781" s="20"/>
      <c r="J781" s="20"/>
      <c r="K781" s="20"/>
      <c r="L781" s="20"/>
      <c r="M781" s="20"/>
      <c r="N781" s="20"/>
      <c r="O781" s="20"/>
      <c r="P781" s="20"/>
    </row>
    <row r="782" ht="15.75" customHeight="1" spans="1:16">
      <c r="A782" s="20"/>
      <c r="B782" s="273"/>
      <c r="C782" s="99"/>
      <c r="D782" s="20"/>
      <c r="E782" s="20"/>
      <c r="F782" s="20"/>
      <c r="G782" s="20"/>
      <c r="H782" s="20"/>
      <c r="I782" s="20"/>
      <c r="J782" s="20"/>
      <c r="K782" s="20"/>
      <c r="L782" s="20"/>
      <c r="M782" s="20"/>
      <c r="N782" s="20"/>
      <c r="O782" s="20"/>
      <c r="P782" s="20"/>
    </row>
    <row r="783" ht="15.75" customHeight="1" spans="1:16">
      <c r="A783" s="20"/>
      <c r="B783" s="273"/>
      <c r="C783" s="99"/>
      <c r="D783" s="20"/>
      <c r="E783" s="20"/>
      <c r="F783" s="20"/>
      <c r="G783" s="20"/>
      <c r="H783" s="20"/>
      <c r="I783" s="20"/>
      <c r="J783" s="20"/>
      <c r="K783" s="20"/>
      <c r="L783" s="20"/>
      <c r="M783" s="20"/>
      <c r="N783" s="20"/>
      <c r="O783" s="20"/>
      <c r="P783" s="20"/>
    </row>
    <row r="784" ht="15.75" customHeight="1" spans="1:16">
      <c r="A784" s="20"/>
      <c r="B784" s="273"/>
      <c r="C784" s="99"/>
      <c r="D784" s="20"/>
      <c r="E784" s="20"/>
      <c r="F784" s="20"/>
      <c r="G784" s="20"/>
      <c r="H784" s="20"/>
      <c r="I784" s="20"/>
      <c r="J784" s="20"/>
      <c r="K784" s="20"/>
      <c r="L784" s="20"/>
      <c r="M784" s="20"/>
      <c r="N784" s="20"/>
      <c r="O784" s="20"/>
      <c r="P784" s="20"/>
    </row>
    <row r="785" ht="15.75" customHeight="1" spans="1:16">
      <c r="A785" s="20"/>
      <c r="B785" s="273"/>
      <c r="C785" s="99"/>
      <c r="D785" s="20"/>
      <c r="E785" s="20"/>
      <c r="F785" s="20"/>
      <c r="G785" s="20"/>
      <c r="H785" s="20"/>
      <c r="I785" s="20"/>
      <c r="J785" s="20"/>
      <c r="K785" s="20"/>
      <c r="L785" s="20"/>
      <c r="M785" s="20"/>
      <c r="N785" s="20"/>
      <c r="O785" s="20"/>
      <c r="P785" s="20"/>
    </row>
    <row r="786" ht="15.75" customHeight="1" spans="1:16">
      <c r="A786" s="20"/>
      <c r="B786" s="273"/>
      <c r="C786" s="99"/>
      <c r="D786" s="20"/>
      <c r="E786" s="20"/>
      <c r="F786" s="20"/>
      <c r="G786" s="20"/>
      <c r="H786" s="20"/>
      <c r="I786" s="20"/>
      <c r="J786" s="20"/>
      <c r="K786" s="20"/>
      <c r="L786" s="20"/>
      <c r="M786" s="20"/>
      <c r="N786" s="20"/>
      <c r="O786" s="20"/>
      <c r="P786" s="20"/>
    </row>
    <row r="787" ht="15.75" customHeight="1" spans="1:16">
      <c r="A787" s="20"/>
      <c r="B787" s="273"/>
      <c r="C787" s="99"/>
      <c r="D787" s="20"/>
      <c r="E787" s="20"/>
      <c r="F787" s="20"/>
      <c r="G787" s="20"/>
      <c r="H787" s="20"/>
      <c r="I787" s="20"/>
      <c r="J787" s="20"/>
      <c r="K787" s="20"/>
      <c r="L787" s="20"/>
      <c r="M787" s="20"/>
      <c r="N787" s="20"/>
      <c r="O787" s="20"/>
      <c r="P787" s="20"/>
    </row>
    <row r="788" ht="15.75" customHeight="1" spans="1:16">
      <c r="A788" s="20"/>
      <c r="B788" s="273"/>
      <c r="C788" s="99"/>
      <c r="D788" s="20"/>
      <c r="E788" s="20"/>
      <c r="F788" s="20"/>
      <c r="G788" s="20"/>
      <c r="H788" s="20"/>
      <c r="I788" s="20"/>
      <c r="J788" s="20"/>
      <c r="K788" s="20"/>
      <c r="L788" s="20"/>
      <c r="M788" s="20"/>
      <c r="N788" s="20"/>
      <c r="O788" s="20"/>
      <c r="P788" s="20"/>
    </row>
    <row r="789" ht="15.75" customHeight="1" spans="1:16">
      <c r="A789" s="20"/>
      <c r="B789" s="273"/>
      <c r="C789" s="99"/>
      <c r="D789" s="20"/>
      <c r="E789" s="20"/>
      <c r="F789" s="20"/>
      <c r="G789" s="20"/>
      <c r="H789" s="20"/>
      <c r="I789" s="20"/>
      <c r="J789" s="20"/>
      <c r="K789" s="20"/>
      <c r="L789" s="20"/>
      <c r="M789" s="20"/>
      <c r="N789" s="20"/>
      <c r="O789" s="20"/>
      <c r="P789" s="20"/>
    </row>
    <row r="790" ht="15.75" customHeight="1" spans="1:16">
      <c r="A790" s="20"/>
      <c r="B790" s="273"/>
      <c r="C790" s="99"/>
      <c r="D790" s="20"/>
      <c r="E790" s="20"/>
      <c r="F790" s="20"/>
      <c r="G790" s="20"/>
      <c r="H790" s="20"/>
      <c r="I790" s="20"/>
      <c r="J790" s="20"/>
      <c r="K790" s="20"/>
      <c r="L790" s="20"/>
      <c r="M790" s="20"/>
      <c r="N790" s="20"/>
      <c r="O790" s="20"/>
      <c r="P790" s="20"/>
    </row>
    <row r="791" ht="15.75" customHeight="1" spans="1:16">
      <c r="A791" s="20"/>
      <c r="B791" s="273"/>
      <c r="C791" s="99"/>
      <c r="D791" s="20"/>
      <c r="E791" s="20"/>
      <c r="F791" s="20"/>
      <c r="G791" s="20"/>
      <c r="H791" s="20"/>
      <c r="I791" s="20"/>
      <c r="J791" s="20"/>
      <c r="K791" s="20"/>
      <c r="L791" s="20"/>
      <c r="M791" s="20"/>
      <c r="N791" s="20"/>
      <c r="O791" s="20"/>
      <c r="P791" s="20"/>
    </row>
    <row r="792" ht="15.75" customHeight="1" spans="1:16">
      <c r="A792" s="20"/>
      <c r="B792" s="273"/>
      <c r="C792" s="99"/>
      <c r="D792" s="20"/>
      <c r="E792" s="20"/>
      <c r="F792" s="20"/>
      <c r="G792" s="20"/>
      <c r="H792" s="20"/>
      <c r="I792" s="20"/>
      <c r="J792" s="20"/>
      <c r="K792" s="20"/>
      <c r="L792" s="20"/>
      <c r="M792" s="20"/>
      <c r="N792" s="20"/>
      <c r="O792" s="20"/>
      <c r="P792" s="20"/>
    </row>
    <row r="793" ht="15.75" customHeight="1" spans="1:16">
      <c r="A793" s="20"/>
      <c r="B793" s="273"/>
      <c r="C793" s="99"/>
      <c r="D793" s="20"/>
      <c r="E793" s="20"/>
      <c r="F793" s="20"/>
      <c r="G793" s="20"/>
      <c r="H793" s="20"/>
      <c r="I793" s="20"/>
      <c r="J793" s="20"/>
      <c r="K793" s="20"/>
      <c r="L793" s="20"/>
      <c r="M793" s="20"/>
      <c r="N793" s="20"/>
      <c r="O793" s="20"/>
      <c r="P793" s="20"/>
    </row>
    <row r="794" ht="15.75" customHeight="1" spans="1:16">
      <c r="A794" s="20"/>
      <c r="B794" s="273"/>
      <c r="C794" s="99"/>
      <c r="D794" s="20"/>
      <c r="E794" s="20"/>
      <c r="F794" s="20"/>
      <c r="G794" s="20"/>
      <c r="H794" s="20"/>
      <c r="I794" s="20"/>
      <c r="J794" s="20"/>
      <c r="K794" s="20"/>
      <c r="L794" s="20"/>
      <c r="M794" s="20"/>
      <c r="N794" s="20"/>
      <c r="O794" s="20"/>
      <c r="P794" s="20"/>
    </row>
    <row r="795" ht="15.75" customHeight="1" spans="1:16">
      <c r="A795" s="20"/>
      <c r="B795" s="273"/>
      <c r="C795" s="99"/>
      <c r="D795" s="20"/>
      <c r="E795" s="20"/>
      <c r="F795" s="20"/>
      <c r="G795" s="20"/>
      <c r="H795" s="20"/>
      <c r="I795" s="20"/>
      <c r="J795" s="20"/>
      <c r="K795" s="20"/>
      <c r="L795" s="20"/>
      <c r="M795" s="20"/>
      <c r="N795" s="20"/>
      <c r="O795" s="20"/>
      <c r="P795" s="20"/>
    </row>
    <row r="796" ht="15.75" customHeight="1" spans="1:16">
      <c r="A796" s="20"/>
      <c r="B796" s="273"/>
      <c r="C796" s="99"/>
      <c r="D796" s="20"/>
      <c r="E796" s="20"/>
      <c r="F796" s="20"/>
      <c r="G796" s="20"/>
      <c r="H796" s="20"/>
      <c r="I796" s="20"/>
      <c r="J796" s="20"/>
      <c r="K796" s="20"/>
      <c r="L796" s="20"/>
      <c r="M796" s="20"/>
      <c r="N796" s="20"/>
      <c r="O796" s="20"/>
      <c r="P796" s="20"/>
    </row>
    <row r="797" ht="15.75" customHeight="1" spans="1:16">
      <c r="A797" s="20"/>
      <c r="B797" s="273"/>
      <c r="C797" s="99"/>
      <c r="D797" s="20"/>
      <c r="E797" s="20"/>
      <c r="F797" s="20"/>
      <c r="G797" s="20"/>
      <c r="H797" s="20"/>
      <c r="I797" s="20"/>
      <c r="J797" s="20"/>
      <c r="K797" s="20"/>
      <c r="L797" s="20"/>
      <c r="M797" s="20"/>
      <c r="N797" s="20"/>
      <c r="O797" s="20"/>
      <c r="P797" s="20"/>
    </row>
    <row r="798" ht="15.75" customHeight="1" spans="1:16">
      <c r="A798" s="20"/>
      <c r="B798" s="273"/>
      <c r="C798" s="99"/>
      <c r="D798" s="20"/>
      <c r="E798" s="20"/>
      <c r="F798" s="20"/>
      <c r="G798" s="20"/>
      <c r="H798" s="20"/>
      <c r="I798" s="20"/>
      <c r="J798" s="20"/>
      <c r="K798" s="20"/>
      <c r="L798" s="20"/>
      <c r="M798" s="20"/>
      <c r="N798" s="20"/>
      <c r="O798" s="20"/>
      <c r="P798" s="20"/>
    </row>
    <row r="799" ht="15.75" customHeight="1" spans="1:16">
      <c r="A799" s="20"/>
      <c r="B799" s="273"/>
      <c r="C799" s="99"/>
      <c r="D799" s="20"/>
      <c r="E799" s="20"/>
      <c r="F799" s="20"/>
      <c r="G799" s="20"/>
      <c r="H799" s="20"/>
      <c r="I799" s="20"/>
      <c r="J799" s="20"/>
      <c r="K799" s="20"/>
      <c r="L799" s="20"/>
      <c r="M799" s="20"/>
      <c r="N799" s="20"/>
      <c r="O799" s="20"/>
      <c r="P799" s="20"/>
    </row>
    <row r="800" ht="15.75" customHeight="1" spans="1:16">
      <c r="A800" s="20"/>
      <c r="B800" s="273"/>
      <c r="C800" s="99"/>
      <c r="D800" s="20"/>
      <c r="E800" s="20"/>
      <c r="F800" s="20"/>
      <c r="G800" s="20"/>
      <c r="H800" s="20"/>
      <c r="I800" s="20"/>
      <c r="J800" s="20"/>
      <c r="K800" s="20"/>
      <c r="L800" s="20"/>
      <c r="M800" s="20"/>
      <c r="N800" s="20"/>
      <c r="O800" s="20"/>
      <c r="P800" s="20"/>
    </row>
    <row r="801" ht="15.75" customHeight="1" spans="1:16">
      <c r="A801" s="20"/>
      <c r="B801" s="273"/>
      <c r="C801" s="99"/>
      <c r="D801" s="20"/>
      <c r="E801" s="20"/>
      <c r="F801" s="20"/>
      <c r="G801" s="20"/>
      <c r="H801" s="20"/>
      <c r="I801" s="20"/>
      <c r="J801" s="20"/>
      <c r="K801" s="20"/>
      <c r="L801" s="20"/>
      <c r="M801" s="20"/>
      <c r="N801" s="20"/>
      <c r="O801" s="20"/>
      <c r="P801" s="20"/>
    </row>
    <row r="802" ht="15.75" customHeight="1" spans="1:16">
      <c r="A802" s="20"/>
      <c r="B802" s="273"/>
      <c r="C802" s="99"/>
      <c r="D802" s="20"/>
      <c r="E802" s="20"/>
      <c r="F802" s="20"/>
      <c r="G802" s="20"/>
      <c r="H802" s="20"/>
      <c r="I802" s="20"/>
      <c r="J802" s="20"/>
      <c r="K802" s="20"/>
      <c r="L802" s="20"/>
      <c r="M802" s="20"/>
      <c r="N802" s="20"/>
      <c r="O802" s="20"/>
      <c r="P802" s="20"/>
    </row>
    <row r="803" ht="15.75" customHeight="1" spans="1:16">
      <c r="A803" s="20"/>
      <c r="B803" s="273"/>
      <c r="C803" s="99"/>
      <c r="D803" s="20"/>
      <c r="E803" s="20"/>
      <c r="F803" s="20"/>
      <c r="G803" s="20"/>
      <c r="H803" s="20"/>
      <c r="I803" s="20"/>
      <c r="J803" s="20"/>
      <c r="K803" s="20"/>
      <c r="L803" s="20"/>
      <c r="M803" s="20"/>
      <c r="N803" s="20"/>
      <c r="O803" s="20"/>
      <c r="P803" s="20"/>
    </row>
    <row r="804" ht="15.75" customHeight="1" spans="1:16">
      <c r="A804" s="20"/>
      <c r="B804" s="273"/>
      <c r="C804" s="99"/>
      <c r="D804" s="20"/>
      <c r="E804" s="20"/>
      <c r="F804" s="20"/>
      <c r="G804" s="20"/>
      <c r="H804" s="20"/>
      <c r="I804" s="20"/>
      <c r="J804" s="20"/>
      <c r="K804" s="20"/>
      <c r="L804" s="20"/>
      <c r="M804" s="20"/>
      <c r="N804" s="20"/>
      <c r="O804" s="20"/>
      <c r="P804" s="20"/>
    </row>
    <row r="805" ht="15.75" customHeight="1" spans="1:16">
      <c r="A805" s="20"/>
      <c r="B805" s="273"/>
      <c r="C805" s="99"/>
      <c r="D805" s="20"/>
      <c r="E805" s="20"/>
      <c r="F805" s="20"/>
      <c r="G805" s="20"/>
      <c r="H805" s="20"/>
      <c r="I805" s="20"/>
      <c r="J805" s="20"/>
      <c r="K805" s="20"/>
      <c r="L805" s="20"/>
      <c r="M805" s="20"/>
      <c r="N805" s="20"/>
      <c r="O805" s="20"/>
      <c r="P805" s="20"/>
    </row>
    <row r="806" ht="15.75" customHeight="1" spans="1:16">
      <c r="A806" s="20"/>
      <c r="B806" s="273"/>
      <c r="C806" s="99"/>
      <c r="D806" s="20"/>
      <c r="E806" s="20"/>
      <c r="F806" s="20"/>
      <c r="G806" s="20"/>
      <c r="H806" s="20"/>
      <c r="I806" s="20"/>
      <c r="J806" s="20"/>
      <c r="K806" s="20"/>
      <c r="L806" s="20"/>
      <c r="M806" s="20"/>
      <c r="N806" s="20"/>
      <c r="O806" s="20"/>
      <c r="P806" s="20"/>
    </row>
    <row r="807" ht="15.75" customHeight="1" spans="1:16">
      <c r="A807" s="20"/>
      <c r="B807" s="273"/>
      <c r="C807" s="99"/>
      <c r="D807" s="20"/>
      <c r="E807" s="20"/>
      <c r="F807" s="20"/>
      <c r="G807" s="20"/>
      <c r="H807" s="20"/>
      <c r="I807" s="20"/>
      <c r="J807" s="20"/>
      <c r="K807" s="20"/>
      <c r="L807" s="20"/>
      <c r="M807" s="20"/>
      <c r="N807" s="20"/>
      <c r="O807" s="20"/>
      <c r="P807" s="20"/>
    </row>
    <row r="808" ht="15.75" customHeight="1" spans="1:16">
      <c r="A808" s="20"/>
      <c r="B808" s="273"/>
      <c r="C808" s="99"/>
      <c r="D808" s="20"/>
      <c r="E808" s="20"/>
      <c r="F808" s="20"/>
      <c r="G808" s="20"/>
      <c r="H808" s="20"/>
      <c r="I808" s="20"/>
      <c r="J808" s="20"/>
      <c r="K808" s="20"/>
      <c r="L808" s="20"/>
      <c r="M808" s="20"/>
      <c r="N808" s="20"/>
      <c r="O808" s="20"/>
      <c r="P808" s="20"/>
    </row>
    <row r="809" ht="15.75" customHeight="1" spans="1:16">
      <c r="A809" s="20"/>
      <c r="B809" s="273"/>
      <c r="C809" s="99"/>
      <c r="D809" s="20"/>
      <c r="E809" s="20"/>
      <c r="F809" s="20"/>
      <c r="G809" s="20"/>
      <c r="H809" s="20"/>
      <c r="I809" s="20"/>
      <c r="J809" s="20"/>
      <c r="K809" s="20"/>
      <c r="L809" s="20"/>
      <c r="M809" s="20"/>
      <c r="N809" s="20"/>
      <c r="O809" s="20"/>
      <c r="P809" s="20"/>
    </row>
    <row r="810" ht="15.75" customHeight="1" spans="1:16">
      <c r="A810" s="20"/>
      <c r="B810" s="273"/>
      <c r="C810" s="99"/>
      <c r="D810" s="20"/>
      <c r="E810" s="20"/>
      <c r="F810" s="20"/>
      <c r="G810" s="20"/>
      <c r="H810" s="20"/>
      <c r="I810" s="20"/>
      <c r="J810" s="20"/>
      <c r="K810" s="20"/>
      <c r="L810" s="20"/>
      <c r="M810" s="20"/>
      <c r="N810" s="20"/>
      <c r="O810" s="20"/>
      <c r="P810" s="20"/>
    </row>
    <row r="811" ht="15.75" customHeight="1" spans="1:16">
      <c r="A811" s="20"/>
      <c r="B811" s="273"/>
      <c r="C811" s="99"/>
      <c r="D811" s="20"/>
      <c r="E811" s="20"/>
      <c r="F811" s="20"/>
      <c r="G811" s="20"/>
      <c r="H811" s="20"/>
      <c r="I811" s="20"/>
      <c r="J811" s="20"/>
      <c r="K811" s="20"/>
      <c r="L811" s="20"/>
      <c r="M811" s="20"/>
      <c r="N811" s="20"/>
      <c r="O811" s="20"/>
      <c r="P811" s="20"/>
    </row>
    <row r="812" ht="15.75" customHeight="1" spans="1:16">
      <c r="A812" s="20"/>
      <c r="B812" s="273"/>
      <c r="C812" s="99"/>
      <c r="D812" s="20"/>
      <c r="E812" s="20"/>
      <c r="F812" s="20"/>
      <c r="G812" s="20"/>
      <c r="H812" s="20"/>
      <c r="I812" s="20"/>
      <c r="J812" s="20"/>
      <c r="K812" s="20"/>
      <c r="L812" s="20"/>
      <c r="M812" s="20"/>
      <c r="N812" s="20"/>
      <c r="O812" s="20"/>
      <c r="P812" s="20"/>
    </row>
    <row r="813" ht="15.75" customHeight="1" spans="1:16">
      <c r="A813" s="20"/>
      <c r="B813" s="273"/>
      <c r="C813" s="99"/>
      <c r="D813" s="20"/>
      <c r="E813" s="20"/>
      <c r="F813" s="20"/>
      <c r="G813" s="20"/>
      <c r="H813" s="20"/>
      <c r="I813" s="20"/>
      <c r="J813" s="20"/>
      <c r="K813" s="20"/>
      <c r="L813" s="20"/>
      <c r="M813" s="20"/>
      <c r="N813" s="20"/>
      <c r="O813" s="20"/>
      <c r="P813" s="20"/>
    </row>
    <row r="814" ht="15.75" customHeight="1" spans="1:16">
      <c r="A814" s="20"/>
      <c r="B814" s="273"/>
      <c r="C814" s="99"/>
      <c r="D814" s="20"/>
      <c r="E814" s="20"/>
      <c r="F814" s="20"/>
      <c r="G814" s="20"/>
      <c r="H814" s="20"/>
      <c r="I814" s="20"/>
      <c r="J814" s="20"/>
      <c r="K814" s="20"/>
      <c r="L814" s="20"/>
      <c r="M814" s="20"/>
      <c r="N814" s="20"/>
      <c r="O814" s="20"/>
      <c r="P814" s="20"/>
    </row>
    <row r="815" ht="15.75" customHeight="1" spans="1:16">
      <c r="A815" s="20"/>
      <c r="B815" s="273"/>
      <c r="C815" s="99"/>
      <c r="D815" s="20"/>
      <c r="E815" s="20"/>
      <c r="F815" s="20"/>
      <c r="G815" s="20"/>
      <c r="H815" s="20"/>
      <c r="I815" s="20"/>
      <c r="J815" s="20"/>
      <c r="K815" s="20"/>
      <c r="L815" s="20"/>
      <c r="M815" s="20"/>
      <c r="N815" s="20"/>
      <c r="O815" s="20"/>
      <c r="P815" s="20"/>
    </row>
    <row r="816" ht="15.75" customHeight="1" spans="1:16">
      <c r="A816" s="20"/>
      <c r="B816" s="273"/>
      <c r="C816" s="99"/>
      <c r="D816" s="20"/>
      <c r="E816" s="20"/>
      <c r="F816" s="20"/>
      <c r="G816" s="20"/>
      <c r="H816" s="20"/>
      <c r="I816" s="20"/>
      <c r="J816" s="20"/>
      <c r="K816" s="20"/>
      <c r="L816" s="20"/>
      <c r="M816" s="20"/>
      <c r="N816" s="20"/>
      <c r="O816" s="20"/>
      <c r="P816" s="20"/>
    </row>
    <row r="817" ht="15.75" customHeight="1" spans="1:16">
      <c r="A817" s="20"/>
      <c r="B817" s="273"/>
      <c r="C817" s="99"/>
      <c r="D817" s="20"/>
      <c r="E817" s="20"/>
      <c r="F817" s="20"/>
      <c r="G817" s="20"/>
      <c r="H817" s="20"/>
      <c r="I817" s="20"/>
      <c r="J817" s="20"/>
      <c r="K817" s="20"/>
      <c r="L817" s="20"/>
      <c r="M817" s="20"/>
      <c r="N817" s="20"/>
      <c r="O817" s="20"/>
      <c r="P817" s="20"/>
    </row>
    <row r="818" ht="15.75" customHeight="1" spans="1:16">
      <c r="A818" s="20"/>
      <c r="B818" s="273"/>
      <c r="C818" s="99"/>
      <c r="D818" s="20"/>
      <c r="E818" s="20"/>
      <c r="F818" s="20"/>
      <c r="G818" s="20"/>
      <c r="H818" s="20"/>
      <c r="I818" s="20"/>
      <c r="J818" s="20"/>
      <c r="K818" s="20"/>
      <c r="L818" s="20"/>
      <c r="M818" s="20"/>
      <c r="N818" s="20"/>
      <c r="O818" s="20"/>
      <c r="P818" s="20"/>
    </row>
    <row r="819" ht="15.75" customHeight="1" spans="1:16">
      <c r="A819" s="20"/>
      <c r="B819" s="273"/>
      <c r="C819" s="99"/>
      <c r="D819" s="20"/>
      <c r="E819" s="20"/>
      <c r="F819" s="20"/>
      <c r="G819" s="20"/>
      <c r="H819" s="20"/>
      <c r="I819" s="20"/>
      <c r="J819" s="20"/>
      <c r="K819" s="20"/>
      <c r="L819" s="20"/>
      <c r="M819" s="20"/>
      <c r="N819" s="20"/>
      <c r="O819" s="20"/>
      <c r="P819" s="20"/>
    </row>
    <row r="820" ht="15.75" customHeight="1" spans="1:16">
      <c r="A820" s="20"/>
      <c r="B820" s="273"/>
      <c r="C820" s="99"/>
      <c r="D820" s="20"/>
      <c r="E820" s="20"/>
      <c r="F820" s="20"/>
      <c r="G820" s="20"/>
      <c r="H820" s="20"/>
      <c r="I820" s="20"/>
      <c r="J820" s="20"/>
      <c r="K820" s="20"/>
      <c r="L820" s="20"/>
      <c r="M820" s="20"/>
      <c r="N820" s="20"/>
      <c r="O820" s="20"/>
      <c r="P820" s="20"/>
    </row>
    <row r="821" ht="15.75" customHeight="1" spans="1:16">
      <c r="A821" s="20"/>
      <c r="B821" s="273"/>
      <c r="C821" s="99"/>
      <c r="D821" s="20"/>
      <c r="E821" s="20"/>
      <c r="F821" s="20"/>
      <c r="G821" s="20"/>
      <c r="H821" s="20"/>
      <c r="I821" s="20"/>
      <c r="J821" s="20"/>
      <c r="K821" s="20"/>
      <c r="L821" s="20"/>
      <c r="M821" s="20"/>
      <c r="N821" s="20"/>
      <c r="O821" s="20"/>
      <c r="P821" s="20"/>
    </row>
    <row r="822" ht="15.75" customHeight="1" spans="1:16">
      <c r="A822" s="20"/>
      <c r="B822" s="273"/>
      <c r="C822" s="99"/>
      <c r="D822" s="20"/>
      <c r="E822" s="20"/>
      <c r="F822" s="20"/>
      <c r="G822" s="20"/>
      <c r="H822" s="20"/>
      <c r="I822" s="20"/>
      <c r="J822" s="20"/>
      <c r="K822" s="20"/>
      <c r="L822" s="20"/>
      <c r="M822" s="20"/>
      <c r="N822" s="20"/>
      <c r="O822" s="20"/>
      <c r="P822" s="20"/>
    </row>
    <row r="823" ht="15.75" customHeight="1" spans="1:16">
      <c r="A823" s="20"/>
      <c r="B823" s="273"/>
      <c r="C823" s="99"/>
      <c r="D823" s="20"/>
      <c r="E823" s="20"/>
      <c r="F823" s="20"/>
      <c r="G823" s="20"/>
      <c r="H823" s="20"/>
      <c r="I823" s="20"/>
      <c r="J823" s="20"/>
      <c r="K823" s="20"/>
      <c r="L823" s="20"/>
      <c r="M823" s="20"/>
      <c r="N823" s="20"/>
      <c r="O823" s="20"/>
      <c r="P823" s="20"/>
    </row>
    <row r="824" ht="15.75" customHeight="1" spans="1:16">
      <c r="A824" s="20"/>
      <c r="B824" s="273"/>
      <c r="C824" s="99"/>
      <c r="D824" s="20"/>
      <c r="E824" s="20"/>
      <c r="F824" s="20"/>
      <c r="G824" s="20"/>
      <c r="H824" s="20"/>
      <c r="I824" s="20"/>
      <c r="J824" s="20"/>
      <c r="K824" s="20"/>
      <c r="L824" s="20"/>
      <c r="M824" s="20"/>
      <c r="N824" s="20"/>
      <c r="O824" s="20"/>
      <c r="P824" s="20"/>
    </row>
    <row r="825" ht="15.75" customHeight="1" spans="1:16">
      <c r="A825" s="20"/>
      <c r="B825" s="273"/>
      <c r="C825" s="99"/>
      <c r="D825" s="20"/>
      <c r="E825" s="20"/>
      <c r="F825" s="20"/>
      <c r="G825" s="20"/>
      <c r="H825" s="20"/>
      <c r="I825" s="20"/>
      <c r="J825" s="20"/>
      <c r="K825" s="20"/>
      <c r="L825" s="20"/>
      <c r="M825" s="20"/>
      <c r="N825" s="20"/>
      <c r="O825" s="20"/>
      <c r="P825" s="20"/>
    </row>
    <row r="826" ht="15.75" customHeight="1" spans="1:16">
      <c r="A826" s="20"/>
      <c r="B826" s="273"/>
      <c r="C826" s="99"/>
      <c r="D826" s="20"/>
      <c r="E826" s="20"/>
      <c r="F826" s="20"/>
      <c r="G826" s="20"/>
      <c r="H826" s="20"/>
      <c r="I826" s="20"/>
      <c r="J826" s="20"/>
      <c r="K826" s="20"/>
      <c r="L826" s="20"/>
      <c r="M826" s="20"/>
      <c r="N826" s="20"/>
      <c r="O826" s="20"/>
      <c r="P826" s="20"/>
    </row>
    <row r="827" ht="15.75" customHeight="1" spans="1:16">
      <c r="A827" s="20"/>
      <c r="B827" s="273"/>
      <c r="C827" s="99"/>
      <c r="D827" s="20"/>
      <c r="E827" s="20"/>
      <c r="F827" s="20"/>
      <c r="G827" s="20"/>
      <c r="H827" s="20"/>
      <c r="I827" s="20"/>
      <c r="J827" s="20"/>
      <c r="K827" s="20"/>
      <c r="L827" s="20"/>
      <c r="M827" s="20"/>
      <c r="N827" s="20"/>
      <c r="O827" s="20"/>
      <c r="P827" s="20"/>
    </row>
    <row r="828" ht="15.75" customHeight="1" spans="1:16">
      <c r="A828" s="20"/>
      <c r="B828" s="273"/>
      <c r="C828" s="99"/>
      <c r="D828" s="20"/>
      <c r="E828" s="20"/>
      <c r="F828" s="20"/>
      <c r="G828" s="20"/>
      <c r="H828" s="20"/>
      <c r="I828" s="20"/>
      <c r="J828" s="20"/>
      <c r="K828" s="20"/>
      <c r="L828" s="20"/>
      <c r="M828" s="20"/>
      <c r="N828" s="20"/>
      <c r="O828" s="20"/>
      <c r="P828" s="20"/>
    </row>
    <row r="829" ht="15.75" customHeight="1" spans="1:16">
      <c r="A829" s="20"/>
      <c r="B829" s="273"/>
      <c r="C829" s="99"/>
      <c r="D829" s="20"/>
      <c r="E829" s="20"/>
      <c r="F829" s="20"/>
      <c r="G829" s="20"/>
      <c r="H829" s="20"/>
      <c r="I829" s="20"/>
      <c r="J829" s="20"/>
      <c r="K829" s="20"/>
      <c r="L829" s="20"/>
      <c r="M829" s="20"/>
      <c r="N829" s="20"/>
      <c r="O829" s="20"/>
      <c r="P829" s="20"/>
    </row>
    <row r="830" ht="15.75" customHeight="1" spans="1:16">
      <c r="A830" s="20"/>
      <c r="B830" s="273"/>
      <c r="C830" s="99"/>
      <c r="D830" s="20"/>
      <c r="E830" s="20"/>
      <c r="F830" s="20"/>
      <c r="G830" s="20"/>
      <c r="H830" s="20"/>
      <c r="I830" s="20"/>
      <c r="J830" s="20"/>
      <c r="K830" s="20"/>
      <c r="L830" s="20"/>
      <c r="M830" s="20"/>
      <c r="N830" s="20"/>
      <c r="O830" s="20"/>
      <c r="P830" s="20"/>
    </row>
    <row r="831" ht="15.75" customHeight="1" spans="1:16">
      <c r="A831" s="20"/>
      <c r="B831" s="273"/>
      <c r="C831" s="99"/>
      <c r="D831" s="20"/>
      <c r="E831" s="20"/>
      <c r="F831" s="20"/>
      <c r="G831" s="20"/>
      <c r="H831" s="20"/>
      <c r="I831" s="20"/>
      <c r="J831" s="20"/>
      <c r="K831" s="20"/>
      <c r="L831" s="20"/>
      <c r="M831" s="20"/>
      <c r="N831" s="20"/>
      <c r="O831" s="20"/>
      <c r="P831" s="20"/>
    </row>
    <row r="832" ht="15.75" customHeight="1" spans="1:16">
      <c r="A832" s="20"/>
      <c r="B832" s="273"/>
      <c r="C832" s="99"/>
      <c r="D832" s="20"/>
      <c r="E832" s="20"/>
      <c r="F832" s="20"/>
      <c r="G832" s="20"/>
      <c r="H832" s="20"/>
      <c r="I832" s="20"/>
      <c r="J832" s="20"/>
      <c r="K832" s="20"/>
      <c r="L832" s="20"/>
      <c r="M832" s="20"/>
      <c r="N832" s="20"/>
      <c r="O832" s="20"/>
      <c r="P832" s="20"/>
    </row>
    <row r="833" ht="15.75" customHeight="1" spans="1:16">
      <c r="A833" s="20"/>
      <c r="B833" s="273"/>
      <c r="C833" s="99"/>
      <c r="D833" s="20"/>
      <c r="E833" s="20"/>
      <c r="F833" s="20"/>
      <c r="G833" s="20"/>
      <c r="H833" s="20"/>
      <c r="I833" s="20"/>
      <c r="J833" s="20"/>
      <c r="K833" s="20"/>
      <c r="L833" s="20"/>
      <c r="M833" s="20"/>
      <c r="N833" s="20"/>
      <c r="O833" s="20"/>
      <c r="P833" s="20"/>
    </row>
    <row r="834" ht="15.75" customHeight="1" spans="1:16">
      <c r="A834" s="20"/>
      <c r="B834" s="273"/>
      <c r="C834" s="99"/>
      <c r="D834" s="20"/>
      <c r="E834" s="20"/>
      <c r="F834" s="20"/>
      <c r="G834" s="20"/>
      <c r="H834" s="20"/>
      <c r="I834" s="20"/>
      <c r="J834" s="20"/>
      <c r="K834" s="20"/>
      <c r="L834" s="20"/>
      <c r="M834" s="20"/>
      <c r="N834" s="20"/>
      <c r="O834" s="20"/>
      <c r="P834" s="20"/>
    </row>
    <row r="835" ht="15.75" customHeight="1" spans="1:16">
      <c r="A835" s="20"/>
      <c r="B835" s="273"/>
      <c r="C835" s="99"/>
      <c r="D835" s="20"/>
      <c r="E835" s="20"/>
      <c r="F835" s="20"/>
      <c r="G835" s="20"/>
      <c r="H835" s="20"/>
      <c r="I835" s="20"/>
      <c r="J835" s="20"/>
      <c r="K835" s="20"/>
      <c r="L835" s="20"/>
      <c r="M835" s="20"/>
      <c r="N835" s="20"/>
      <c r="O835" s="20"/>
      <c r="P835" s="20"/>
    </row>
    <row r="836" ht="15.75" customHeight="1" spans="1:16">
      <c r="A836" s="20"/>
      <c r="B836" s="273"/>
      <c r="C836" s="99"/>
      <c r="D836" s="20"/>
      <c r="E836" s="20"/>
      <c r="F836" s="20"/>
      <c r="G836" s="20"/>
      <c r="H836" s="20"/>
      <c r="I836" s="20"/>
      <c r="J836" s="20"/>
      <c r="K836" s="20"/>
      <c r="L836" s="20"/>
      <c r="M836" s="20"/>
      <c r="N836" s="20"/>
      <c r="O836" s="20"/>
      <c r="P836" s="20"/>
    </row>
    <row r="837" ht="15.75" customHeight="1" spans="1:16">
      <c r="A837" s="20"/>
      <c r="B837" s="273"/>
      <c r="C837" s="99"/>
      <c r="D837" s="20"/>
      <c r="E837" s="20"/>
      <c r="F837" s="20"/>
      <c r="G837" s="20"/>
      <c r="H837" s="20"/>
      <c r="I837" s="20"/>
      <c r="J837" s="20"/>
      <c r="K837" s="20"/>
      <c r="L837" s="20"/>
      <c r="M837" s="20"/>
      <c r="N837" s="20"/>
      <c r="O837" s="20"/>
      <c r="P837" s="20"/>
    </row>
    <row r="838" ht="15.75" customHeight="1" spans="1:16">
      <c r="A838" s="20"/>
      <c r="B838" s="273"/>
      <c r="C838" s="99"/>
      <c r="D838" s="20"/>
      <c r="E838" s="20"/>
      <c r="F838" s="20"/>
      <c r="G838" s="20"/>
      <c r="H838" s="20"/>
      <c r="I838" s="20"/>
      <c r="J838" s="20"/>
      <c r="K838" s="20"/>
      <c r="L838" s="20"/>
      <c r="M838" s="20"/>
      <c r="N838" s="20"/>
      <c r="O838" s="20"/>
      <c r="P838" s="20"/>
    </row>
    <row r="839" ht="15.75" customHeight="1" spans="1:16">
      <c r="A839" s="20"/>
      <c r="B839" s="273"/>
      <c r="C839" s="99"/>
      <c r="D839" s="20"/>
      <c r="E839" s="20"/>
      <c r="F839" s="20"/>
      <c r="G839" s="20"/>
      <c r="H839" s="20"/>
      <c r="I839" s="20"/>
      <c r="J839" s="20"/>
      <c r="K839" s="20"/>
      <c r="L839" s="20"/>
      <c r="M839" s="20"/>
      <c r="N839" s="20"/>
      <c r="O839" s="20"/>
      <c r="P839" s="20"/>
    </row>
    <row r="840" ht="15.75" customHeight="1" spans="1:16">
      <c r="A840" s="20"/>
      <c r="B840" s="273"/>
      <c r="C840" s="99"/>
      <c r="D840" s="20"/>
      <c r="E840" s="20"/>
      <c r="F840" s="20"/>
      <c r="G840" s="20"/>
      <c r="H840" s="20"/>
      <c r="I840" s="20"/>
      <c r="J840" s="20"/>
      <c r="K840" s="20"/>
      <c r="L840" s="20"/>
      <c r="M840" s="20"/>
      <c r="N840" s="20"/>
      <c r="O840" s="20"/>
      <c r="P840" s="20"/>
    </row>
    <row r="841" ht="15.75" customHeight="1" spans="1:16">
      <c r="A841" s="20"/>
      <c r="B841" s="273"/>
      <c r="C841" s="99"/>
      <c r="D841" s="20"/>
      <c r="E841" s="20"/>
      <c r="F841" s="20"/>
      <c r="G841" s="20"/>
      <c r="H841" s="20"/>
      <c r="I841" s="20"/>
      <c r="J841" s="20"/>
      <c r="K841" s="20"/>
      <c r="L841" s="20"/>
      <c r="M841" s="20"/>
      <c r="N841" s="20"/>
      <c r="O841" s="20"/>
      <c r="P841" s="20"/>
    </row>
    <row r="842" ht="15.75" customHeight="1" spans="1:16">
      <c r="A842" s="20"/>
      <c r="B842" s="273"/>
      <c r="C842" s="99"/>
      <c r="D842" s="20"/>
      <c r="E842" s="20"/>
      <c r="F842" s="20"/>
      <c r="G842" s="20"/>
      <c r="H842" s="20"/>
      <c r="I842" s="20"/>
      <c r="J842" s="20"/>
      <c r="K842" s="20"/>
      <c r="L842" s="20"/>
      <c r="M842" s="20"/>
      <c r="N842" s="20"/>
      <c r="O842" s="20"/>
      <c r="P842" s="20"/>
    </row>
    <row r="843" ht="15.75" customHeight="1" spans="1:16">
      <c r="A843" s="20"/>
      <c r="B843" s="273"/>
      <c r="C843" s="99"/>
      <c r="D843" s="20"/>
      <c r="E843" s="20"/>
      <c r="F843" s="20"/>
      <c r="G843" s="20"/>
      <c r="H843" s="20"/>
      <c r="I843" s="20"/>
      <c r="J843" s="20"/>
      <c r="K843" s="20"/>
      <c r="L843" s="20"/>
      <c r="M843" s="20"/>
      <c r="N843" s="20"/>
      <c r="O843" s="20"/>
      <c r="P843" s="20"/>
    </row>
    <row r="844" ht="15.75" customHeight="1" spans="1:16">
      <c r="A844" s="20"/>
      <c r="B844" s="273"/>
      <c r="C844" s="99"/>
      <c r="D844" s="20"/>
      <c r="E844" s="20"/>
      <c r="F844" s="20"/>
      <c r="G844" s="20"/>
      <c r="H844" s="20"/>
      <c r="I844" s="20"/>
      <c r="J844" s="20"/>
      <c r="K844" s="20"/>
      <c r="L844" s="20"/>
      <c r="M844" s="20"/>
      <c r="N844" s="20"/>
      <c r="O844" s="20"/>
      <c r="P844" s="20"/>
    </row>
    <row r="845" ht="15.75" customHeight="1" spans="1:16">
      <c r="A845" s="20"/>
      <c r="B845" s="273"/>
      <c r="C845" s="99"/>
      <c r="D845" s="20"/>
      <c r="E845" s="20"/>
      <c r="F845" s="20"/>
      <c r="G845" s="20"/>
      <c r="H845" s="20"/>
      <c r="I845" s="20"/>
      <c r="J845" s="20"/>
      <c r="K845" s="20"/>
      <c r="L845" s="20"/>
      <c r="M845" s="20"/>
      <c r="N845" s="20"/>
      <c r="O845" s="20"/>
      <c r="P845" s="20"/>
    </row>
    <row r="846" ht="15.75" customHeight="1" spans="1:16">
      <c r="A846" s="20"/>
      <c r="B846" s="273"/>
      <c r="C846" s="99"/>
      <c r="D846" s="20"/>
      <c r="E846" s="20"/>
      <c r="F846" s="20"/>
      <c r="G846" s="20"/>
      <c r="H846" s="20"/>
      <c r="I846" s="20"/>
      <c r="J846" s="20"/>
      <c r="K846" s="20"/>
      <c r="L846" s="20"/>
      <c r="M846" s="20"/>
      <c r="N846" s="20"/>
      <c r="O846" s="20"/>
      <c r="P846" s="20"/>
    </row>
    <row r="847" ht="15.75" customHeight="1" spans="1:16">
      <c r="A847" s="20"/>
      <c r="B847" s="273"/>
      <c r="C847" s="99"/>
      <c r="D847" s="20"/>
      <c r="E847" s="20"/>
      <c r="F847" s="20"/>
      <c r="G847" s="20"/>
      <c r="H847" s="20"/>
      <c r="I847" s="20"/>
      <c r="J847" s="20"/>
      <c r="K847" s="20"/>
      <c r="L847" s="20"/>
      <c r="M847" s="20"/>
      <c r="N847" s="20"/>
      <c r="O847" s="20"/>
      <c r="P847" s="20"/>
    </row>
    <row r="848" ht="15.75" customHeight="1" spans="1:16">
      <c r="A848" s="20"/>
      <c r="B848" s="273"/>
      <c r="C848" s="99"/>
      <c r="D848" s="20"/>
      <c r="E848" s="20"/>
      <c r="F848" s="20"/>
      <c r="G848" s="20"/>
      <c r="H848" s="20"/>
      <c r="I848" s="20"/>
      <c r="J848" s="20"/>
      <c r="K848" s="20"/>
      <c r="L848" s="20"/>
      <c r="M848" s="20"/>
      <c r="N848" s="20"/>
      <c r="O848" s="20"/>
      <c r="P848" s="20"/>
    </row>
    <row r="849" ht="15.75" customHeight="1" spans="1:16">
      <c r="A849" s="20"/>
      <c r="B849" s="273"/>
      <c r="C849" s="99"/>
      <c r="D849" s="20"/>
      <c r="E849" s="20"/>
      <c r="F849" s="20"/>
      <c r="G849" s="20"/>
      <c r="H849" s="20"/>
      <c r="I849" s="20"/>
      <c r="J849" s="20"/>
      <c r="K849" s="20"/>
      <c r="L849" s="20"/>
      <c r="M849" s="20"/>
      <c r="N849" s="20"/>
      <c r="O849" s="20"/>
      <c r="P849" s="20"/>
    </row>
    <row r="850" ht="15.75" customHeight="1" spans="1:16">
      <c r="A850" s="20"/>
      <c r="B850" s="273"/>
      <c r="C850" s="99"/>
      <c r="D850" s="20"/>
      <c r="E850" s="20"/>
      <c r="F850" s="20"/>
      <c r="G850" s="20"/>
      <c r="H850" s="20"/>
      <c r="I850" s="20"/>
      <c r="J850" s="20"/>
      <c r="K850" s="20"/>
      <c r="L850" s="20"/>
      <c r="M850" s="20"/>
      <c r="N850" s="20"/>
      <c r="O850" s="20"/>
      <c r="P850" s="20"/>
    </row>
    <row r="851" ht="15.75" customHeight="1" spans="1:16">
      <c r="A851" s="20"/>
      <c r="B851" s="273"/>
      <c r="C851" s="99"/>
      <c r="D851" s="20"/>
      <c r="E851" s="20"/>
      <c r="F851" s="20"/>
      <c r="G851" s="20"/>
      <c r="H851" s="20"/>
      <c r="I851" s="20"/>
      <c r="J851" s="20"/>
      <c r="K851" s="20"/>
      <c r="L851" s="20"/>
      <c r="M851" s="20"/>
      <c r="N851" s="20"/>
      <c r="O851" s="20"/>
      <c r="P851" s="20"/>
    </row>
    <row r="852" ht="15.75" customHeight="1" spans="1:16">
      <c r="A852" s="20"/>
      <c r="B852" s="273"/>
      <c r="C852" s="99"/>
      <c r="D852" s="20"/>
      <c r="E852" s="20"/>
      <c r="F852" s="20"/>
      <c r="G852" s="20"/>
      <c r="H852" s="20"/>
      <c r="I852" s="20"/>
      <c r="J852" s="20"/>
      <c r="K852" s="20"/>
      <c r="L852" s="20"/>
      <c r="M852" s="20"/>
      <c r="N852" s="20"/>
      <c r="O852" s="20"/>
      <c r="P852" s="20"/>
    </row>
    <row r="853" ht="15.75" customHeight="1" spans="1:16">
      <c r="A853" s="20"/>
      <c r="B853" s="273"/>
      <c r="C853" s="99"/>
      <c r="D853" s="20"/>
      <c r="E853" s="20"/>
      <c r="F853" s="20"/>
      <c r="G853" s="20"/>
      <c r="H853" s="20"/>
      <c r="I853" s="20"/>
      <c r="J853" s="20"/>
      <c r="K853" s="20"/>
      <c r="L853" s="20"/>
      <c r="M853" s="20"/>
      <c r="N853" s="20"/>
      <c r="O853" s="20"/>
      <c r="P853" s="20"/>
    </row>
    <row r="854" ht="15.75" customHeight="1" spans="1:16">
      <c r="A854" s="20"/>
      <c r="B854" s="273"/>
      <c r="C854" s="99"/>
      <c r="D854" s="20"/>
      <c r="E854" s="20"/>
      <c r="F854" s="20"/>
      <c r="G854" s="20"/>
      <c r="H854" s="20"/>
      <c r="I854" s="20"/>
      <c r="J854" s="20"/>
      <c r="K854" s="20"/>
      <c r="L854" s="20"/>
      <c r="M854" s="20"/>
      <c r="N854" s="20"/>
      <c r="O854" s="20"/>
      <c r="P854" s="20"/>
    </row>
    <row r="855" ht="15.75" customHeight="1" spans="1:16">
      <c r="A855" s="20"/>
      <c r="B855" s="273"/>
      <c r="C855" s="99"/>
      <c r="D855" s="20"/>
      <c r="E855" s="20"/>
      <c r="F855" s="20"/>
      <c r="G855" s="20"/>
      <c r="H855" s="20"/>
      <c r="I855" s="20"/>
      <c r="J855" s="20"/>
      <c r="K855" s="20"/>
      <c r="L855" s="20"/>
      <c r="M855" s="20"/>
      <c r="N855" s="20"/>
      <c r="O855" s="20"/>
      <c r="P855" s="20"/>
    </row>
    <row r="856" ht="15.75" customHeight="1" spans="1:16">
      <c r="A856" s="20"/>
      <c r="B856" s="273"/>
      <c r="C856" s="99"/>
      <c r="D856" s="20"/>
      <c r="E856" s="20"/>
      <c r="F856" s="20"/>
      <c r="G856" s="20"/>
      <c r="H856" s="20"/>
      <c r="I856" s="20"/>
      <c r="J856" s="20"/>
      <c r="K856" s="20"/>
      <c r="L856" s="20"/>
      <c r="M856" s="20"/>
      <c r="N856" s="20"/>
      <c r="O856" s="20"/>
      <c r="P856" s="20"/>
    </row>
    <row r="857" ht="15.75" customHeight="1" spans="1:16">
      <c r="A857" s="20"/>
      <c r="B857" s="273"/>
      <c r="C857" s="99"/>
      <c r="D857" s="20"/>
      <c r="E857" s="20"/>
      <c r="F857" s="20"/>
      <c r="G857" s="20"/>
      <c r="H857" s="20"/>
      <c r="I857" s="20"/>
      <c r="J857" s="20"/>
      <c r="K857" s="20"/>
      <c r="L857" s="20"/>
      <c r="M857" s="20"/>
      <c r="N857" s="20"/>
      <c r="O857" s="20"/>
      <c r="P857" s="20"/>
    </row>
    <row r="858" ht="15.75" customHeight="1" spans="1:16">
      <c r="A858" s="20"/>
      <c r="B858" s="273"/>
      <c r="C858" s="99"/>
      <c r="D858" s="20"/>
      <c r="E858" s="20"/>
      <c r="F858" s="20"/>
      <c r="G858" s="20"/>
      <c r="H858" s="20"/>
      <c r="I858" s="20"/>
      <c r="J858" s="20"/>
      <c r="K858" s="20"/>
      <c r="L858" s="20"/>
      <c r="M858" s="20"/>
      <c r="N858" s="20"/>
      <c r="O858" s="20"/>
      <c r="P858" s="20"/>
    </row>
    <row r="859" ht="15.75" customHeight="1" spans="1:16">
      <c r="A859" s="20"/>
      <c r="B859" s="273"/>
      <c r="C859" s="99"/>
      <c r="D859" s="20"/>
      <c r="E859" s="20"/>
      <c r="F859" s="20"/>
      <c r="G859" s="20"/>
      <c r="H859" s="20"/>
      <c r="I859" s="20"/>
      <c r="J859" s="20"/>
      <c r="K859" s="20"/>
      <c r="L859" s="20"/>
      <c r="M859" s="20"/>
      <c r="N859" s="20"/>
      <c r="O859" s="20"/>
      <c r="P859" s="20"/>
    </row>
    <row r="860" ht="15.75" customHeight="1" spans="1:16">
      <c r="A860" s="20"/>
      <c r="B860" s="273"/>
      <c r="C860" s="99"/>
      <c r="D860" s="20"/>
      <c r="E860" s="20"/>
      <c r="F860" s="20"/>
      <c r="G860" s="20"/>
      <c r="H860" s="20"/>
      <c r="I860" s="20"/>
      <c r="J860" s="20"/>
      <c r="K860" s="20"/>
      <c r="L860" s="20"/>
      <c r="M860" s="20"/>
      <c r="N860" s="20"/>
      <c r="O860" s="20"/>
      <c r="P860" s="20"/>
    </row>
    <row r="861" ht="15.75" customHeight="1" spans="1:16">
      <c r="A861" s="20"/>
      <c r="B861" s="273"/>
      <c r="C861" s="99"/>
      <c r="D861" s="20"/>
      <c r="E861" s="20"/>
      <c r="F861" s="20"/>
      <c r="G861" s="20"/>
      <c r="H861" s="20"/>
      <c r="I861" s="20"/>
      <c r="J861" s="20"/>
      <c r="K861" s="20"/>
      <c r="L861" s="20"/>
      <c r="M861" s="20"/>
      <c r="N861" s="20"/>
      <c r="O861" s="20"/>
      <c r="P861" s="20"/>
    </row>
    <row r="862" ht="15.75" customHeight="1" spans="1:16">
      <c r="A862" s="20"/>
      <c r="B862" s="273"/>
      <c r="C862" s="99"/>
      <c r="D862" s="20"/>
      <c r="E862" s="20"/>
      <c r="F862" s="20"/>
      <c r="G862" s="20"/>
      <c r="H862" s="20"/>
      <c r="I862" s="20"/>
      <c r="J862" s="20"/>
      <c r="K862" s="20"/>
      <c r="L862" s="20"/>
      <c r="M862" s="20"/>
      <c r="N862" s="20"/>
      <c r="O862" s="20"/>
      <c r="P862" s="20"/>
    </row>
    <row r="863" ht="15.75" customHeight="1" spans="1:16">
      <c r="A863" s="20"/>
      <c r="B863" s="273"/>
      <c r="C863" s="99"/>
      <c r="D863" s="20"/>
      <c r="E863" s="20"/>
      <c r="F863" s="20"/>
      <c r="G863" s="20"/>
      <c r="H863" s="20"/>
      <c r="I863" s="20"/>
      <c r="J863" s="20"/>
      <c r="K863" s="20"/>
      <c r="L863" s="20"/>
      <c r="M863" s="20"/>
      <c r="N863" s="20"/>
      <c r="O863" s="20"/>
      <c r="P863" s="20"/>
    </row>
    <row r="864" ht="15.75" customHeight="1" spans="1:16">
      <c r="A864" s="20"/>
      <c r="B864" s="273"/>
      <c r="C864" s="99"/>
      <c r="D864" s="20"/>
      <c r="E864" s="20"/>
      <c r="F864" s="20"/>
      <c r="G864" s="20"/>
      <c r="H864" s="20"/>
      <c r="I864" s="20"/>
      <c r="J864" s="20"/>
      <c r="K864" s="20"/>
      <c r="L864" s="20"/>
      <c r="M864" s="20"/>
      <c r="N864" s="20"/>
      <c r="O864" s="20"/>
      <c r="P864" s="20"/>
    </row>
    <row r="865" ht="15.75" customHeight="1" spans="1:16">
      <c r="A865" s="20"/>
      <c r="B865" s="273"/>
      <c r="C865" s="99"/>
      <c r="D865" s="20"/>
      <c r="E865" s="20"/>
      <c r="F865" s="20"/>
      <c r="G865" s="20"/>
      <c r="H865" s="20"/>
      <c r="I865" s="20"/>
      <c r="J865" s="20"/>
      <c r="K865" s="20"/>
      <c r="L865" s="20"/>
      <c r="M865" s="20"/>
      <c r="N865" s="20"/>
      <c r="O865" s="20"/>
      <c r="P865" s="20"/>
    </row>
    <row r="866" ht="15.75" customHeight="1" spans="1:16">
      <c r="A866" s="20"/>
      <c r="B866" s="273"/>
      <c r="C866" s="99"/>
      <c r="D866" s="20"/>
      <c r="E866" s="20"/>
      <c r="F866" s="20"/>
      <c r="G866" s="20"/>
      <c r="H866" s="20"/>
      <c r="I866" s="20"/>
      <c r="J866" s="20"/>
      <c r="K866" s="20"/>
      <c r="L866" s="20"/>
      <c r="M866" s="20"/>
      <c r="N866" s="20"/>
      <c r="O866" s="20"/>
      <c r="P866" s="20"/>
    </row>
    <row r="867" ht="15.75" customHeight="1" spans="1:16">
      <c r="A867" s="20"/>
      <c r="B867" s="273"/>
      <c r="C867" s="99"/>
      <c r="D867" s="20"/>
      <c r="E867" s="20"/>
      <c r="F867" s="20"/>
      <c r="G867" s="20"/>
      <c r="H867" s="20"/>
      <c r="I867" s="20"/>
      <c r="J867" s="20"/>
      <c r="K867" s="20"/>
      <c r="L867" s="20"/>
      <c r="M867" s="20"/>
      <c r="N867" s="20"/>
      <c r="O867" s="20"/>
      <c r="P867" s="20"/>
    </row>
    <row r="868" ht="15.75" customHeight="1" spans="1:16">
      <c r="A868" s="20"/>
      <c r="B868" s="273"/>
      <c r="C868" s="99"/>
      <c r="D868" s="20"/>
      <c r="E868" s="20"/>
      <c r="F868" s="20"/>
      <c r="G868" s="20"/>
      <c r="H868" s="20"/>
      <c r="I868" s="20"/>
      <c r="J868" s="20"/>
      <c r="K868" s="20"/>
      <c r="L868" s="20"/>
      <c r="M868" s="20"/>
      <c r="N868" s="20"/>
      <c r="O868" s="20"/>
      <c r="P868" s="20"/>
    </row>
    <row r="869" ht="15.75" customHeight="1" spans="1:16">
      <c r="A869" s="20"/>
      <c r="B869" s="273"/>
      <c r="C869" s="99"/>
      <c r="D869" s="20"/>
      <c r="E869" s="20"/>
      <c r="F869" s="20"/>
      <c r="G869" s="20"/>
      <c r="H869" s="20"/>
      <c r="I869" s="20"/>
      <c r="J869" s="20"/>
      <c r="K869" s="20"/>
      <c r="L869" s="20"/>
      <c r="M869" s="20"/>
      <c r="N869" s="20"/>
      <c r="O869" s="20"/>
      <c r="P869" s="20"/>
    </row>
    <row r="870" ht="15.75" customHeight="1" spans="1:16">
      <c r="A870" s="20"/>
      <c r="B870" s="273"/>
      <c r="C870" s="99"/>
      <c r="D870" s="20"/>
      <c r="E870" s="20"/>
      <c r="F870" s="20"/>
      <c r="G870" s="20"/>
      <c r="H870" s="20"/>
      <c r="I870" s="20"/>
      <c r="J870" s="20"/>
      <c r="K870" s="20"/>
      <c r="L870" s="20"/>
      <c r="M870" s="20"/>
      <c r="N870" s="20"/>
      <c r="O870" s="20"/>
      <c r="P870" s="20"/>
    </row>
    <row r="871" ht="15.75" customHeight="1" spans="1:16">
      <c r="A871" s="20"/>
      <c r="B871" s="273"/>
      <c r="C871" s="99"/>
      <c r="D871" s="20"/>
      <c r="E871" s="20"/>
      <c r="F871" s="20"/>
      <c r="G871" s="20"/>
      <c r="H871" s="20"/>
      <c r="I871" s="20"/>
      <c r="J871" s="20"/>
      <c r="K871" s="20"/>
      <c r="L871" s="20"/>
      <c r="M871" s="20"/>
      <c r="N871" s="20"/>
      <c r="O871" s="20"/>
      <c r="P871" s="20"/>
    </row>
    <row r="872" ht="15.75" customHeight="1" spans="1:16">
      <c r="A872" s="20"/>
      <c r="B872" s="273"/>
      <c r="C872" s="99"/>
      <c r="D872" s="20"/>
      <c r="E872" s="20"/>
      <c r="F872" s="20"/>
      <c r="G872" s="20"/>
      <c r="H872" s="20"/>
      <c r="I872" s="20"/>
      <c r="J872" s="20"/>
      <c r="K872" s="20"/>
      <c r="L872" s="20"/>
      <c r="M872" s="20"/>
      <c r="N872" s="20"/>
      <c r="O872" s="20"/>
      <c r="P872" s="20"/>
    </row>
    <row r="873" ht="15.75" customHeight="1" spans="1:16">
      <c r="A873" s="20"/>
      <c r="B873" s="273"/>
      <c r="C873" s="99"/>
      <c r="D873" s="20"/>
      <c r="E873" s="20"/>
      <c r="F873" s="20"/>
      <c r="G873" s="20"/>
      <c r="H873" s="20"/>
      <c r="I873" s="20"/>
      <c r="J873" s="20"/>
      <c r="K873" s="20"/>
      <c r="L873" s="20"/>
      <c r="M873" s="20"/>
      <c r="N873" s="20"/>
      <c r="O873" s="20"/>
      <c r="P873" s="20"/>
    </row>
    <row r="874" ht="15.75" customHeight="1" spans="1:16">
      <c r="A874" s="20"/>
      <c r="B874" s="273"/>
      <c r="C874" s="99"/>
      <c r="D874" s="20"/>
      <c r="E874" s="20"/>
      <c r="F874" s="20"/>
      <c r="G874" s="20"/>
      <c r="H874" s="20"/>
      <c r="I874" s="20"/>
      <c r="J874" s="20"/>
      <c r="K874" s="20"/>
      <c r="L874" s="20"/>
      <c r="M874" s="20"/>
      <c r="N874" s="20"/>
      <c r="O874" s="20"/>
      <c r="P874" s="20"/>
    </row>
    <row r="875" ht="15.75" customHeight="1" spans="1:16">
      <c r="A875" s="20"/>
      <c r="B875" s="273"/>
      <c r="C875" s="99"/>
      <c r="D875" s="20"/>
      <c r="E875" s="20"/>
      <c r="F875" s="20"/>
      <c r="G875" s="20"/>
      <c r="H875" s="20"/>
      <c r="I875" s="20"/>
      <c r="J875" s="20"/>
      <c r="K875" s="20"/>
      <c r="L875" s="20"/>
      <c r="M875" s="20"/>
      <c r="N875" s="20"/>
      <c r="O875" s="20"/>
      <c r="P875" s="20"/>
    </row>
    <row r="876" ht="15.75" customHeight="1" spans="1:16">
      <c r="A876" s="20"/>
      <c r="B876" s="273"/>
      <c r="C876" s="99"/>
      <c r="D876" s="20"/>
      <c r="E876" s="20"/>
      <c r="F876" s="20"/>
      <c r="G876" s="20"/>
      <c r="H876" s="20"/>
      <c r="I876" s="20"/>
      <c r="J876" s="20"/>
      <c r="K876" s="20"/>
      <c r="L876" s="20"/>
      <c r="M876" s="20"/>
      <c r="N876" s="20"/>
      <c r="O876" s="20"/>
      <c r="P876" s="20"/>
    </row>
    <row r="877" ht="15.75" customHeight="1" spans="1:16">
      <c r="A877" s="20"/>
      <c r="B877" s="273"/>
      <c r="C877" s="99"/>
      <c r="D877" s="20"/>
      <c r="E877" s="20"/>
      <c r="F877" s="20"/>
      <c r="G877" s="20"/>
      <c r="H877" s="20"/>
      <c r="I877" s="20"/>
      <c r="J877" s="20"/>
      <c r="K877" s="20"/>
      <c r="L877" s="20"/>
      <c r="M877" s="20"/>
      <c r="N877" s="20"/>
      <c r="O877" s="20"/>
      <c r="P877" s="20"/>
    </row>
    <row r="878" ht="15.75" customHeight="1" spans="1:16">
      <c r="A878" s="20"/>
      <c r="B878" s="273"/>
      <c r="C878" s="99"/>
      <c r="D878" s="20"/>
      <c r="E878" s="20"/>
      <c r="F878" s="20"/>
      <c r="G878" s="20"/>
      <c r="H878" s="20"/>
      <c r="I878" s="20"/>
      <c r="J878" s="20"/>
      <c r="K878" s="20"/>
      <c r="L878" s="20"/>
      <c r="M878" s="20"/>
      <c r="N878" s="20"/>
      <c r="O878" s="20"/>
      <c r="P878" s="20"/>
    </row>
    <row r="879" ht="15.75" customHeight="1" spans="1:16">
      <c r="A879" s="20"/>
      <c r="B879" s="273"/>
      <c r="C879" s="99"/>
      <c r="D879" s="20"/>
      <c r="E879" s="20"/>
      <c r="F879" s="20"/>
      <c r="G879" s="20"/>
      <c r="H879" s="20"/>
      <c r="I879" s="20"/>
      <c r="J879" s="20"/>
      <c r="K879" s="20"/>
      <c r="L879" s="20"/>
      <c r="M879" s="20"/>
      <c r="N879" s="20"/>
      <c r="O879" s="20"/>
      <c r="P879" s="20"/>
    </row>
    <row r="880" ht="15.75" customHeight="1" spans="1:16">
      <c r="A880" s="20"/>
      <c r="B880" s="273"/>
      <c r="C880" s="99"/>
      <c r="D880" s="20"/>
      <c r="E880" s="20"/>
      <c r="F880" s="20"/>
      <c r="G880" s="20"/>
      <c r="H880" s="20"/>
      <c r="I880" s="20"/>
      <c r="J880" s="20"/>
      <c r="K880" s="20"/>
      <c r="L880" s="20"/>
      <c r="M880" s="20"/>
      <c r="N880" s="20"/>
      <c r="O880" s="20"/>
      <c r="P880" s="20"/>
    </row>
    <row r="881" ht="15.75" customHeight="1" spans="1:16">
      <c r="A881" s="20"/>
      <c r="B881" s="273"/>
      <c r="C881" s="99"/>
      <c r="D881" s="20"/>
      <c r="E881" s="20"/>
      <c r="F881" s="20"/>
      <c r="G881" s="20"/>
      <c r="H881" s="20"/>
      <c r="I881" s="20"/>
      <c r="J881" s="20"/>
      <c r="K881" s="20"/>
      <c r="L881" s="20"/>
      <c r="M881" s="20"/>
      <c r="N881" s="20"/>
      <c r="O881" s="20"/>
      <c r="P881" s="20"/>
    </row>
    <row r="882" ht="15.75" customHeight="1" spans="1:16">
      <c r="A882" s="20"/>
      <c r="B882" s="273"/>
      <c r="C882" s="99"/>
      <c r="D882" s="20"/>
      <c r="E882" s="20"/>
      <c r="F882" s="20"/>
      <c r="G882" s="20"/>
      <c r="H882" s="20"/>
      <c r="I882" s="20"/>
      <c r="J882" s="20"/>
      <c r="K882" s="20"/>
      <c r="L882" s="20"/>
      <c r="M882" s="20"/>
      <c r="N882" s="20"/>
      <c r="O882" s="20"/>
      <c r="P882" s="20"/>
    </row>
    <row r="883" ht="15.75" customHeight="1" spans="1:16">
      <c r="A883" s="20"/>
      <c r="B883" s="273"/>
      <c r="C883" s="99"/>
      <c r="D883" s="20"/>
      <c r="E883" s="20"/>
      <c r="F883" s="20"/>
      <c r="G883" s="20"/>
      <c r="H883" s="20"/>
      <c r="I883" s="20"/>
      <c r="J883" s="20"/>
      <c r="K883" s="20"/>
      <c r="L883" s="20"/>
      <c r="M883" s="20"/>
      <c r="N883" s="20"/>
      <c r="O883" s="20"/>
      <c r="P883" s="20"/>
    </row>
    <row r="884" ht="15.75" customHeight="1" spans="1:16">
      <c r="A884" s="20"/>
      <c r="B884" s="273"/>
      <c r="C884" s="99"/>
      <c r="D884" s="20"/>
      <c r="E884" s="20"/>
      <c r="F884" s="20"/>
      <c r="G884" s="20"/>
      <c r="H884" s="20"/>
      <c r="I884" s="20"/>
      <c r="J884" s="20"/>
      <c r="K884" s="20"/>
      <c r="L884" s="20"/>
      <c r="M884" s="20"/>
      <c r="N884" s="20"/>
      <c r="O884" s="20"/>
      <c r="P884" s="20"/>
    </row>
    <row r="885" ht="15.75" customHeight="1" spans="1:16">
      <c r="A885" s="20"/>
      <c r="B885" s="273"/>
      <c r="C885" s="99"/>
      <c r="D885" s="20"/>
      <c r="E885" s="20"/>
      <c r="F885" s="20"/>
      <c r="G885" s="20"/>
      <c r="H885" s="20"/>
      <c r="I885" s="20"/>
      <c r="J885" s="20"/>
      <c r="K885" s="20"/>
      <c r="L885" s="20"/>
      <c r="M885" s="20"/>
      <c r="N885" s="20"/>
      <c r="O885" s="20"/>
      <c r="P885" s="20"/>
    </row>
    <row r="886" ht="15.75" customHeight="1" spans="1:16">
      <c r="A886" s="20"/>
      <c r="B886" s="273"/>
      <c r="C886" s="99"/>
      <c r="D886" s="20"/>
      <c r="E886" s="20"/>
      <c r="F886" s="20"/>
      <c r="G886" s="20"/>
      <c r="H886" s="20"/>
      <c r="I886" s="20"/>
      <c r="J886" s="20"/>
      <c r="K886" s="20"/>
      <c r="L886" s="20"/>
      <c r="M886" s="20"/>
      <c r="N886" s="20"/>
      <c r="O886" s="20"/>
      <c r="P886" s="20"/>
    </row>
    <row r="887" ht="15.75" customHeight="1" spans="1:16">
      <c r="A887" s="20"/>
      <c r="B887" s="273"/>
      <c r="C887" s="99"/>
      <c r="D887" s="20"/>
      <c r="E887" s="20"/>
      <c r="F887" s="20"/>
      <c r="G887" s="20"/>
      <c r="H887" s="20"/>
      <c r="I887" s="20"/>
      <c r="J887" s="20"/>
      <c r="K887" s="20"/>
      <c r="L887" s="20"/>
      <c r="M887" s="20"/>
      <c r="N887" s="20"/>
      <c r="O887" s="20"/>
      <c r="P887" s="20"/>
    </row>
    <row r="888" ht="15.75" customHeight="1" spans="1:16">
      <c r="A888" s="20"/>
      <c r="B888" s="273"/>
      <c r="C888" s="99"/>
      <c r="D888" s="20"/>
      <c r="E888" s="20"/>
      <c r="F888" s="20"/>
      <c r="G888" s="20"/>
      <c r="H888" s="20"/>
      <c r="I888" s="20"/>
      <c r="J888" s="20"/>
      <c r="K888" s="20"/>
      <c r="L888" s="20"/>
      <c r="M888" s="20"/>
      <c r="N888" s="20"/>
      <c r="O888" s="20"/>
      <c r="P888" s="20"/>
    </row>
    <row r="889" ht="15.75" customHeight="1" spans="1:16">
      <c r="A889" s="20"/>
      <c r="B889" s="273"/>
      <c r="C889" s="99"/>
      <c r="D889" s="20"/>
      <c r="E889" s="20"/>
      <c r="F889" s="20"/>
      <c r="G889" s="20"/>
      <c r="H889" s="20"/>
      <c r="I889" s="20"/>
      <c r="J889" s="20"/>
      <c r="K889" s="20"/>
      <c r="L889" s="20"/>
      <c r="M889" s="20"/>
      <c r="N889" s="20"/>
      <c r="O889" s="20"/>
      <c r="P889" s="20"/>
    </row>
    <row r="890" ht="15.75" customHeight="1" spans="1:16">
      <c r="A890" s="20"/>
      <c r="B890" s="273"/>
      <c r="C890" s="99"/>
      <c r="D890" s="20"/>
      <c r="E890" s="20"/>
      <c r="F890" s="20"/>
      <c r="G890" s="20"/>
      <c r="H890" s="20"/>
      <c r="I890" s="20"/>
      <c r="J890" s="20"/>
      <c r="K890" s="20"/>
      <c r="L890" s="20"/>
      <c r="M890" s="20"/>
      <c r="N890" s="20"/>
      <c r="O890" s="20"/>
      <c r="P890" s="20"/>
    </row>
    <row r="891" ht="15.75" customHeight="1" spans="1:16">
      <c r="A891" s="20"/>
      <c r="B891" s="273"/>
      <c r="C891" s="99"/>
      <c r="D891" s="20"/>
      <c r="E891" s="20"/>
      <c r="F891" s="20"/>
      <c r="G891" s="20"/>
      <c r="H891" s="20"/>
      <c r="I891" s="20"/>
      <c r="J891" s="20"/>
      <c r="K891" s="20"/>
      <c r="L891" s="20"/>
      <c r="M891" s="20"/>
      <c r="N891" s="20"/>
      <c r="O891" s="20"/>
      <c r="P891" s="20"/>
    </row>
    <row r="892" ht="15.75" customHeight="1" spans="1:16">
      <c r="A892" s="20"/>
      <c r="B892" s="273"/>
      <c r="C892" s="99"/>
      <c r="D892" s="20"/>
      <c r="E892" s="20"/>
      <c r="F892" s="20"/>
      <c r="G892" s="20"/>
      <c r="H892" s="20"/>
      <c r="I892" s="20"/>
      <c r="J892" s="20"/>
      <c r="K892" s="20"/>
      <c r="L892" s="20"/>
      <c r="M892" s="20"/>
      <c r="N892" s="20"/>
      <c r="O892" s="20"/>
      <c r="P892" s="20"/>
    </row>
    <row r="893" ht="15.75" customHeight="1" spans="1:16">
      <c r="A893" s="20"/>
      <c r="B893" s="273"/>
      <c r="C893" s="99"/>
      <c r="D893" s="20"/>
      <c r="E893" s="20"/>
      <c r="F893" s="20"/>
      <c r="G893" s="20"/>
      <c r="H893" s="20"/>
      <c r="I893" s="20"/>
      <c r="J893" s="20"/>
      <c r="K893" s="20"/>
      <c r="L893" s="20"/>
      <c r="M893" s="20"/>
      <c r="N893" s="20"/>
      <c r="O893" s="20"/>
      <c r="P893" s="20"/>
    </row>
    <row r="894" ht="15.75" customHeight="1" spans="1:16">
      <c r="A894" s="20"/>
      <c r="B894" s="273"/>
      <c r="C894" s="99"/>
      <c r="D894" s="20"/>
      <c r="E894" s="20"/>
      <c r="F894" s="20"/>
      <c r="G894" s="20"/>
      <c r="H894" s="20"/>
      <c r="I894" s="20"/>
      <c r="J894" s="20"/>
      <c r="K894" s="20"/>
      <c r="L894" s="20"/>
      <c r="M894" s="20"/>
      <c r="N894" s="20"/>
      <c r="O894" s="20"/>
      <c r="P894" s="20"/>
    </row>
    <row r="895" ht="15.75" customHeight="1" spans="1:16">
      <c r="A895" s="20"/>
      <c r="B895" s="273"/>
      <c r="C895" s="99"/>
      <c r="D895" s="20"/>
      <c r="E895" s="20"/>
      <c r="F895" s="20"/>
      <c r="G895" s="20"/>
      <c r="H895" s="20"/>
      <c r="I895" s="20"/>
      <c r="J895" s="20"/>
      <c r="K895" s="20"/>
      <c r="L895" s="20"/>
      <c r="M895" s="20"/>
      <c r="N895" s="20"/>
      <c r="O895" s="20"/>
      <c r="P895" s="20"/>
    </row>
    <row r="896" ht="15.75" customHeight="1" spans="1:16">
      <c r="A896" s="20"/>
      <c r="B896" s="273"/>
      <c r="C896" s="99"/>
      <c r="D896" s="20"/>
      <c r="E896" s="20"/>
      <c r="F896" s="20"/>
      <c r="G896" s="20"/>
      <c r="H896" s="20"/>
      <c r="I896" s="20"/>
      <c r="J896" s="20"/>
      <c r="K896" s="20"/>
      <c r="L896" s="20"/>
      <c r="M896" s="20"/>
      <c r="N896" s="20"/>
      <c r="O896" s="20"/>
      <c r="P896" s="20"/>
    </row>
    <row r="897" ht="15.75" customHeight="1" spans="1:16">
      <c r="A897" s="20"/>
      <c r="B897" s="273"/>
      <c r="C897" s="99"/>
      <c r="D897" s="20"/>
      <c r="E897" s="20"/>
      <c r="F897" s="20"/>
      <c r="G897" s="20"/>
      <c r="H897" s="20"/>
      <c r="I897" s="20"/>
      <c r="J897" s="20"/>
      <c r="K897" s="20"/>
      <c r="L897" s="20"/>
      <c r="M897" s="20"/>
      <c r="N897" s="20"/>
      <c r="O897" s="20"/>
      <c r="P897" s="20"/>
    </row>
    <row r="898" ht="15.75" customHeight="1" spans="1:16">
      <c r="A898" s="20"/>
      <c r="B898" s="273"/>
      <c r="C898" s="99"/>
      <c r="D898" s="20"/>
      <c r="E898" s="20"/>
      <c r="F898" s="20"/>
      <c r="G898" s="20"/>
      <c r="H898" s="20"/>
      <c r="I898" s="20"/>
      <c r="J898" s="20"/>
      <c r="K898" s="20"/>
      <c r="L898" s="20"/>
      <c r="M898" s="20"/>
      <c r="N898" s="20"/>
      <c r="O898" s="20"/>
      <c r="P898" s="20"/>
    </row>
    <row r="899" ht="15.75" customHeight="1" spans="1:16">
      <c r="A899" s="20"/>
      <c r="B899" s="273"/>
      <c r="C899" s="99"/>
      <c r="D899" s="20"/>
      <c r="E899" s="20"/>
      <c r="F899" s="20"/>
      <c r="G899" s="20"/>
      <c r="H899" s="20"/>
      <c r="I899" s="20"/>
      <c r="J899" s="20"/>
      <c r="K899" s="20"/>
      <c r="L899" s="20"/>
      <c r="M899" s="20"/>
      <c r="N899" s="20"/>
      <c r="O899" s="20"/>
      <c r="P899" s="20"/>
    </row>
    <row r="900" ht="15.75" customHeight="1" spans="1:16">
      <c r="A900" s="20"/>
      <c r="B900" s="273"/>
      <c r="C900" s="99"/>
      <c r="D900" s="20"/>
      <c r="E900" s="20"/>
      <c r="F900" s="20"/>
      <c r="G900" s="20"/>
      <c r="H900" s="20"/>
      <c r="I900" s="20"/>
      <c r="J900" s="20"/>
      <c r="K900" s="20"/>
      <c r="L900" s="20"/>
      <c r="M900" s="20"/>
      <c r="N900" s="20"/>
      <c r="O900" s="20"/>
      <c r="P900" s="20"/>
    </row>
    <row r="901" ht="15.75" customHeight="1" spans="1:16">
      <c r="A901" s="20"/>
      <c r="B901" s="273"/>
      <c r="C901" s="99"/>
      <c r="D901" s="20"/>
      <c r="E901" s="20"/>
      <c r="F901" s="20"/>
      <c r="G901" s="20"/>
      <c r="H901" s="20"/>
      <c r="I901" s="20"/>
      <c r="J901" s="20"/>
      <c r="K901" s="20"/>
      <c r="L901" s="20"/>
      <c r="M901" s="20"/>
      <c r="N901" s="20"/>
      <c r="O901" s="20"/>
      <c r="P901" s="20"/>
    </row>
    <row r="902" ht="15.75" customHeight="1" spans="1:16">
      <c r="A902" s="20"/>
      <c r="B902" s="273"/>
      <c r="C902" s="99"/>
      <c r="D902" s="20"/>
      <c r="E902" s="20"/>
      <c r="F902" s="20"/>
      <c r="G902" s="20"/>
      <c r="H902" s="20"/>
      <c r="I902" s="20"/>
      <c r="J902" s="20"/>
      <c r="K902" s="20"/>
      <c r="L902" s="20"/>
      <c r="M902" s="20"/>
      <c r="N902" s="20"/>
      <c r="O902" s="20"/>
      <c r="P902" s="20"/>
    </row>
    <row r="903" ht="15.75" customHeight="1" spans="1:16">
      <c r="A903" s="20"/>
      <c r="B903" s="273"/>
      <c r="C903" s="99"/>
      <c r="D903" s="20"/>
      <c r="E903" s="20"/>
      <c r="F903" s="20"/>
      <c r="G903" s="20"/>
      <c r="H903" s="20"/>
      <c r="I903" s="20"/>
      <c r="J903" s="20"/>
      <c r="K903" s="20"/>
      <c r="L903" s="20"/>
      <c r="M903" s="20"/>
      <c r="N903" s="20"/>
      <c r="O903" s="20"/>
      <c r="P903" s="20"/>
    </row>
    <row r="904" ht="15.75" customHeight="1" spans="1:16">
      <c r="A904" s="20"/>
      <c r="B904" s="273"/>
      <c r="C904" s="99"/>
      <c r="D904" s="20"/>
      <c r="E904" s="20"/>
      <c r="F904" s="20"/>
      <c r="G904" s="20"/>
      <c r="H904" s="20"/>
      <c r="I904" s="20"/>
      <c r="J904" s="20"/>
      <c r="K904" s="20"/>
      <c r="L904" s="20"/>
      <c r="M904" s="20"/>
      <c r="N904" s="20"/>
      <c r="O904" s="20"/>
      <c r="P904" s="20"/>
    </row>
    <row r="905" ht="15.75" customHeight="1" spans="1:16">
      <c r="A905" s="20"/>
      <c r="B905" s="273"/>
      <c r="C905" s="99"/>
      <c r="D905" s="20"/>
      <c r="E905" s="20"/>
      <c r="F905" s="20"/>
      <c r="G905" s="20"/>
      <c r="H905" s="20"/>
      <c r="I905" s="20"/>
      <c r="J905" s="20"/>
      <c r="K905" s="20"/>
      <c r="L905" s="20"/>
      <c r="M905" s="20"/>
      <c r="N905" s="20"/>
      <c r="O905" s="20"/>
      <c r="P905" s="20"/>
    </row>
    <row r="906" ht="15.75" customHeight="1" spans="1:16">
      <c r="A906" s="20"/>
      <c r="B906" s="273"/>
      <c r="C906" s="99"/>
      <c r="D906" s="20"/>
      <c r="E906" s="20"/>
      <c r="F906" s="20"/>
      <c r="G906" s="20"/>
      <c r="H906" s="20"/>
      <c r="I906" s="20"/>
      <c r="J906" s="20"/>
      <c r="K906" s="20"/>
      <c r="L906" s="20"/>
      <c r="M906" s="20"/>
      <c r="N906" s="20"/>
      <c r="O906" s="20"/>
      <c r="P906" s="20"/>
    </row>
    <row r="907" ht="15.75" customHeight="1" spans="1:16">
      <c r="A907" s="20"/>
      <c r="B907" s="273"/>
      <c r="C907" s="99"/>
      <c r="D907" s="20"/>
      <c r="E907" s="20"/>
      <c r="F907" s="20"/>
      <c r="G907" s="20"/>
      <c r="H907" s="20"/>
      <c r="I907" s="20"/>
      <c r="J907" s="20"/>
      <c r="K907" s="20"/>
      <c r="L907" s="20"/>
      <c r="M907" s="20"/>
      <c r="N907" s="20"/>
      <c r="O907" s="20"/>
      <c r="P907" s="20"/>
    </row>
    <row r="908" ht="15.75" customHeight="1" spans="1:16">
      <c r="A908" s="20"/>
      <c r="B908" s="273"/>
      <c r="C908" s="99"/>
      <c r="D908" s="20"/>
      <c r="E908" s="20"/>
      <c r="F908" s="20"/>
      <c r="G908" s="20"/>
      <c r="H908" s="20"/>
      <c r="I908" s="20"/>
      <c r="J908" s="20"/>
      <c r="K908" s="20"/>
      <c r="L908" s="20"/>
      <c r="M908" s="20"/>
      <c r="N908" s="20"/>
      <c r="O908" s="20"/>
      <c r="P908" s="20"/>
    </row>
    <row r="909" ht="15.75" customHeight="1" spans="1:16">
      <c r="A909" s="20"/>
      <c r="B909" s="273"/>
      <c r="C909" s="99"/>
      <c r="D909" s="20"/>
      <c r="E909" s="20"/>
      <c r="F909" s="20"/>
      <c r="G909" s="20"/>
      <c r="H909" s="20"/>
      <c r="I909" s="20"/>
      <c r="J909" s="20"/>
      <c r="K909" s="20"/>
      <c r="L909" s="20"/>
      <c r="M909" s="20"/>
      <c r="N909" s="20"/>
      <c r="O909" s="20"/>
      <c r="P909" s="20"/>
    </row>
    <row r="910" ht="15.75" customHeight="1" spans="1:16">
      <c r="A910" s="20"/>
      <c r="B910" s="273"/>
      <c r="C910" s="99"/>
      <c r="D910" s="20"/>
      <c r="E910" s="20"/>
      <c r="F910" s="20"/>
      <c r="G910" s="20"/>
      <c r="H910" s="20"/>
      <c r="I910" s="20"/>
      <c r="J910" s="20"/>
      <c r="K910" s="20"/>
      <c r="L910" s="20"/>
      <c r="M910" s="20"/>
      <c r="N910" s="20"/>
      <c r="O910" s="20"/>
      <c r="P910" s="20"/>
    </row>
    <row r="911" ht="15.75" customHeight="1" spans="1:16">
      <c r="A911" s="20"/>
      <c r="B911" s="273"/>
      <c r="C911" s="99"/>
      <c r="D911" s="20"/>
      <c r="E911" s="20"/>
      <c r="F911" s="20"/>
      <c r="G911" s="20"/>
      <c r="H911" s="20"/>
      <c r="I911" s="20"/>
      <c r="J911" s="20"/>
      <c r="K911" s="20"/>
      <c r="L911" s="20"/>
      <c r="M911" s="20"/>
      <c r="N911" s="20"/>
      <c r="O911" s="20"/>
      <c r="P911" s="20"/>
    </row>
    <row r="912" ht="15.75" customHeight="1" spans="1:16">
      <c r="A912" s="20"/>
      <c r="B912" s="273"/>
      <c r="C912" s="99"/>
      <c r="D912" s="20"/>
      <c r="E912" s="20"/>
      <c r="F912" s="20"/>
      <c r="G912" s="20"/>
      <c r="H912" s="20"/>
      <c r="I912" s="20"/>
      <c r="J912" s="20"/>
      <c r="K912" s="20"/>
      <c r="L912" s="20"/>
      <c r="M912" s="20"/>
      <c r="N912" s="20"/>
      <c r="O912" s="20"/>
      <c r="P912" s="20"/>
    </row>
    <row r="913" ht="15.75" customHeight="1" spans="1:16">
      <c r="A913" s="20"/>
      <c r="B913" s="273"/>
      <c r="C913" s="99"/>
      <c r="D913" s="20"/>
      <c r="E913" s="20"/>
      <c r="F913" s="20"/>
      <c r="G913" s="20"/>
      <c r="H913" s="20"/>
      <c r="I913" s="20"/>
      <c r="J913" s="20"/>
      <c r="K913" s="20"/>
      <c r="L913" s="20"/>
      <c r="M913" s="20"/>
      <c r="N913" s="20"/>
      <c r="O913" s="20"/>
      <c r="P913" s="20"/>
    </row>
    <row r="914" ht="15.75" customHeight="1" spans="1:16">
      <c r="A914" s="20"/>
      <c r="B914" s="273"/>
      <c r="C914" s="99"/>
      <c r="D914" s="20"/>
      <c r="E914" s="20"/>
      <c r="F914" s="20"/>
      <c r="G914" s="20"/>
      <c r="H914" s="20"/>
      <c r="I914" s="20"/>
      <c r="J914" s="20"/>
      <c r="K914" s="20"/>
      <c r="L914" s="20"/>
      <c r="M914" s="20"/>
      <c r="N914" s="20"/>
      <c r="O914" s="20"/>
      <c r="P914" s="20"/>
    </row>
    <row r="915" ht="15.75" customHeight="1" spans="1:16">
      <c r="A915" s="20"/>
      <c r="B915" s="273"/>
      <c r="C915" s="99"/>
      <c r="D915" s="20"/>
      <c r="E915" s="20"/>
      <c r="F915" s="20"/>
      <c r="G915" s="20"/>
      <c r="H915" s="20"/>
      <c r="I915" s="20"/>
      <c r="J915" s="20"/>
      <c r="K915" s="20"/>
      <c r="L915" s="20"/>
      <c r="M915" s="20"/>
      <c r="N915" s="20"/>
      <c r="O915" s="20"/>
      <c r="P915" s="20"/>
    </row>
    <row r="916" ht="15.75" customHeight="1" spans="1:16">
      <c r="A916" s="20"/>
      <c r="B916" s="273"/>
      <c r="C916" s="99"/>
      <c r="D916" s="20"/>
      <c r="E916" s="20"/>
      <c r="F916" s="20"/>
      <c r="G916" s="20"/>
      <c r="H916" s="20"/>
      <c r="I916" s="20"/>
      <c r="J916" s="20"/>
      <c r="K916" s="20"/>
      <c r="L916" s="20"/>
      <c r="M916" s="20"/>
      <c r="N916" s="20"/>
      <c r="O916" s="20"/>
      <c r="P916" s="20"/>
    </row>
    <row r="917" ht="15.75" customHeight="1" spans="1:16">
      <c r="A917" s="20"/>
      <c r="B917" s="273"/>
      <c r="C917" s="99"/>
      <c r="D917" s="20"/>
      <c r="E917" s="20"/>
      <c r="F917" s="20"/>
      <c r="G917" s="20"/>
      <c r="H917" s="20"/>
      <c r="I917" s="20"/>
      <c r="J917" s="20"/>
      <c r="K917" s="20"/>
      <c r="L917" s="20"/>
      <c r="M917" s="20"/>
      <c r="N917" s="20"/>
      <c r="O917" s="20"/>
      <c r="P917" s="20"/>
    </row>
    <row r="918" ht="15.75" customHeight="1" spans="1:16">
      <c r="A918" s="20"/>
      <c r="B918" s="273"/>
      <c r="C918" s="99"/>
      <c r="D918" s="20"/>
      <c r="E918" s="20"/>
      <c r="F918" s="20"/>
      <c r="G918" s="20"/>
      <c r="H918" s="20"/>
      <c r="I918" s="20"/>
      <c r="J918" s="20"/>
      <c r="K918" s="20"/>
      <c r="L918" s="20"/>
      <c r="M918" s="20"/>
      <c r="N918" s="20"/>
      <c r="O918" s="20"/>
      <c r="P918" s="20"/>
    </row>
    <row r="919" ht="15.75" customHeight="1" spans="1:16">
      <c r="A919" s="20"/>
      <c r="B919" s="273"/>
      <c r="C919" s="99"/>
      <c r="D919" s="20"/>
      <c r="E919" s="20"/>
      <c r="F919" s="20"/>
      <c r="G919" s="20"/>
      <c r="H919" s="20"/>
      <c r="I919" s="20"/>
      <c r="J919" s="20"/>
      <c r="K919" s="20"/>
      <c r="L919" s="20"/>
      <c r="M919" s="20"/>
      <c r="N919" s="20"/>
      <c r="O919" s="20"/>
      <c r="P919" s="20"/>
    </row>
    <row r="920" ht="15.75" customHeight="1" spans="1:16">
      <c r="A920" s="20"/>
      <c r="B920" s="273"/>
      <c r="C920" s="99"/>
      <c r="D920" s="20"/>
      <c r="E920" s="20"/>
      <c r="F920" s="20"/>
      <c r="G920" s="20"/>
      <c r="H920" s="20"/>
      <c r="I920" s="20"/>
      <c r="J920" s="20"/>
      <c r="K920" s="20"/>
      <c r="L920" s="20"/>
      <c r="M920" s="20"/>
      <c r="N920" s="20"/>
      <c r="O920" s="20"/>
      <c r="P920" s="20"/>
    </row>
    <row r="921" ht="15.75" customHeight="1" spans="1:16">
      <c r="A921" s="20"/>
      <c r="B921" s="273"/>
      <c r="C921" s="99"/>
      <c r="D921" s="20"/>
      <c r="E921" s="20"/>
      <c r="F921" s="20"/>
      <c r="G921" s="20"/>
      <c r="H921" s="20"/>
      <c r="I921" s="20"/>
      <c r="J921" s="20"/>
      <c r="K921" s="20"/>
      <c r="L921" s="20"/>
      <c r="M921" s="20"/>
      <c r="N921" s="20"/>
      <c r="O921" s="20"/>
      <c r="P921" s="20"/>
    </row>
    <row r="922" ht="15.75" customHeight="1" spans="1:16">
      <c r="A922" s="20"/>
      <c r="B922" s="273"/>
      <c r="C922" s="99"/>
      <c r="D922" s="20"/>
      <c r="E922" s="20"/>
      <c r="F922" s="20"/>
      <c r="G922" s="20"/>
      <c r="H922" s="20"/>
      <c r="I922" s="20"/>
      <c r="J922" s="20"/>
      <c r="K922" s="20"/>
      <c r="L922" s="20"/>
      <c r="M922" s="20"/>
      <c r="N922" s="20"/>
      <c r="O922" s="20"/>
      <c r="P922" s="20"/>
    </row>
    <row r="923" ht="15.75" customHeight="1" spans="1:16">
      <c r="A923" s="20"/>
      <c r="B923" s="273"/>
      <c r="C923" s="99"/>
      <c r="D923" s="20"/>
      <c r="E923" s="20"/>
      <c r="F923" s="20"/>
      <c r="G923" s="20"/>
      <c r="H923" s="20"/>
      <c r="I923" s="20"/>
      <c r="J923" s="20"/>
      <c r="K923" s="20"/>
      <c r="L923" s="20"/>
      <c r="M923" s="20"/>
      <c r="N923" s="20"/>
      <c r="O923" s="20"/>
      <c r="P923" s="20"/>
    </row>
    <row r="924" ht="15.75" customHeight="1" spans="1:16">
      <c r="A924" s="20"/>
      <c r="B924" s="273"/>
      <c r="C924" s="99"/>
      <c r="D924" s="20"/>
      <c r="E924" s="20"/>
      <c r="F924" s="20"/>
      <c r="G924" s="20"/>
      <c r="H924" s="20"/>
      <c r="I924" s="20"/>
      <c r="J924" s="20"/>
      <c r="K924" s="20"/>
      <c r="L924" s="20"/>
      <c r="M924" s="20"/>
      <c r="N924" s="20"/>
      <c r="O924" s="20"/>
      <c r="P924" s="20"/>
    </row>
    <row r="925" ht="15.75" customHeight="1" spans="1:16">
      <c r="A925" s="20"/>
      <c r="B925" s="273"/>
      <c r="C925" s="99"/>
      <c r="D925" s="20"/>
      <c r="E925" s="20"/>
      <c r="F925" s="20"/>
      <c r="G925" s="20"/>
      <c r="H925" s="20"/>
      <c r="I925" s="20"/>
      <c r="J925" s="20"/>
      <c r="K925" s="20"/>
      <c r="L925" s="20"/>
      <c r="M925" s="20"/>
      <c r="N925" s="20"/>
      <c r="O925" s="20"/>
      <c r="P925" s="20"/>
    </row>
    <row r="926" ht="15.75" customHeight="1" spans="1:16">
      <c r="A926" s="20"/>
      <c r="B926" s="273"/>
      <c r="C926" s="99"/>
      <c r="D926" s="20"/>
      <c r="E926" s="20"/>
      <c r="F926" s="20"/>
      <c r="G926" s="20"/>
      <c r="H926" s="20"/>
      <c r="I926" s="20"/>
      <c r="J926" s="20"/>
      <c r="K926" s="20"/>
      <c r="L926" s="20"/>
      <c r="M926" s="20"/>
      <c r="N926" s="20"/>
      <c r="O926" s="20"/>
      <c r="P926" s="20"/>
    </row>
    <row r="927" ht="15.75" customHeight="1" spans="1:16">
      <c r="A927" s="20"/>
      <c r="B927" s="273"/>
      <c r="C927" s="99"/>
      <c r="D927" s="20"/>
      <c r="E927" s="20"/>
      <c r="F927" s="20"/>
      <c r="G927" s="20"/>
      <c r="H927" s="20"/>
      <c r="I927" s="20"/>
      <c r="J927" s="20"/>
      <c r="K927" s="20"/>
      <c r="L927" s="20"/>
      <c r="M927" s="20"/>
      <c r="N927" s="20"/>
      <c r="O927" s="20"/>
      <c r="P927" s="20"/>
    </row>
    <row r="928" ht="15.75" customHeight="1" spans="1:16">
      <c r="A928" s="20"/>
      <c r="B928" s="273"/>
      <c r="C928" s="99"/>
      <c r="D928" s="20"/>
      <c r="E928" s="20"/>
      <c r="F928" s="20"/>
      <c r="G928" s="20"/>
      <c r="H928" s="20"/>
      <c r="I928" s="20"/>
      <c r="J928" s="20"/>
      <c r="K928" s="20"/>
      <c r="L928" s="20"/>
      <c r="M928" s="20"/>
      <c r="N928" s="20"/>
      <c r="O928" s="20"/>
      <c r="P928" s="20"/>
    </row>
    <row r="929" ht="15.75" customHeight="1" spans="1:16">
      <c r="A929" s="20"/>
      <c r="B929" s="273"/>
      <c r="C929" s="99"/>
      <c r="D929" s="20"/>
      <c r="E929" s="20"/>
      <c r="F929" s="20"/>
      <c r="G929" s="20"/>
      <c r="H929" s="20"/>
      <c r="I929" s="20"/>
      <c r="J929" s="20"/>
      <c r="K929" s="20"/>
      <c r="L929" s="20"/>
      <c r="M929" s="20"/>
      <c r="N929" s="20"/>
      <c r="O929" s="20"/>
      <c r="P929" s="20"/>
    </row>
    <row r="930" ht="15.75" customHeight="1" spans="1:16">
      <c r="A930" s="20"/>
      <c r="B930" s="273"/>
      <c r="C930" s="99"/>
      <c r="D930" s="20"/>
      <c r="E930" s="20"/>
      <c r="F930" s="20"/>
      <c r="G930" s="20"/>
      <c r="H930" s="20"/>
      <c r="I930" s="20"/>
      <c r="J930" s="20"/>
      <c r="K930" s="20"/>
      <c r="L930" s="20"/>
      <c r="M930" s="20"/>
      <c r="N930" s="20"/>
      <c r="O930" s="20"/>
      <c r="P930" s="20"/>
    </row>
    <row r="931" ht="15.75" customHeight="1" spans="1:16">
      <c r="A931" s="20"/>
      <c r="B931" s="273"/>
      <c r="C931" s="99"/>
      <c r="D931" s="20"/>
      <c r="E931" s="20"/>
      <c r="F931" s="20"/>
      <c r="G931" s="20"/>
      <c r="H931" s="20"/>
      <c r="I931" s="20"/>
      <c r="J931" s="20"/>
      <c r="K931" s="20"/>
      <c r="L931" s="20"/>
      <c r="M931" s="20"/>
      <c r="N931" s="20"/>
      <c r="O931" s="20"/>
      <c r="P931" s="20"/>
    </row>
    <row r="932" ht="15.75" customHeight="1" spans="1:16">
      <c r="A932" s="20"/>
      <c r="B932" s="273"/>
      <c r="C932" s="99"/>
      <c r="D932" s="20"/>
      <c r="E932" s="20"/>
      <c r="F932" s="20"/>
      <c r="G932" s="20"/>
      <c r="H932" s="20"/>
      <c r="I932" s="20"/>
      <c r="J932" s="20"/>
      <c r="K932" s="20"/>
      <c r="L932" s="20"/>
      <c r="M932" s="20"/>
      <c r="N932" s="20"/>
      <c r="O932" s="20"/>
      <c r="P932" s="20"/>
    </row>
    <row r="933" ht="15.75" customHeight="1" spans="1:16">
      <c r="A933" s="20"/>
      <c r="B933" s="273"/>
      <c r="C933" s="99"/>
      <c r="D933" s="20"/>
      <c r="E933" s="20"/>
      <c r="F933" s="20"/>
      <c r="G933" s="20"/>
      <c r="H933" s="20"/>
      <c r="I933" s="20"/>
      <c r="J933" s="20"/>
      <c r="K933" s="20"/>
      <c r="L933" s="20"/>
      <c r="M933" s="20"/>
      <c r="N933" s="20"/>
      <c r="O933" s="20"/>
      <c r="P933" s="20"/>
    </row>
    <row r="934" ht="15.75" customHeight="1" spans="1:16">
      <c r="A934" s="20"/>
      <c r="B934" s="273"/>
      <c r="C934" s="99"/>
      <c r="D934" s="20"/>
      <c r="E934" s="20"/>
      <c r="F934" s="20"/>
      <c r="G934" s="20"/>
      <c r="H934" s="20"/>
      <c r="I934" s="20"/>
      <c r="J934" s="20"/>
      <c r="K934" s="20"/>
      <c r="L934" s="20"/>
      <c r="M934" s="20"/>
      <c r="N934" s="20"/>
      <c r="O934" s="20"/>
      <c r="P934" s="20"/>
    </row>
    <row r="935" ht="15.75" customHeight="1" spans="1:16">
      <c r="A935" s="20"/>
      <c r="B935" s="273"/>
      <c r="C935" s="99"/>
      <c r="D935" s="20"/>
      <c r="E935" s="20"/>
      <c r="F935" s="20"/>
      <c r="G935" s="20"/>
      <c r="H935" s="20"/>
      <c r="I935" s="20"/>
      <c r="J935" s="20"/>
      <c r="K935" s="20"/>
      <c r="L935" s="20"/>
      <c r="M935" s="20"/>
      <c r="N935" s="20"/>
      <c r="O935" s="20"/>
      <c r="P935" s="20"/>
    </row>
    <row r="936" ht="15.75" customHeight="1" spans="1:16">
      <c r="A936" s="20"/>
      <c r="B936" s="273"/>
      <c r="C936" s="99"/>
      <c r="D936" s="20"/>
      <c r="E936" s="20"/>
      <c r="F936" s="20"/>
      <c r="G936" s="20"/>
      <c r="H936" s="20"/>
      <c r="I936" s="20"/>
      <c r="J936" s="20"/>
      <c r="K936" s="20"/>
      <c r="L936" s="20"/>
      <c r="M936" s="20"/>
      <c r="N936" s="20"/>
      <c r="O936" s="20"/>
      <c r="P936" s="20"/>
    </row>
    <row r="937" ht="15.75" customHeight="1" spans="1:16">
      <c r="A937" s="20"/>
      <c r="B937" s="273"/>
      <c r="C937" s="99"/>
      <c r="D937" s="20"/>
      <c r="E937" s="20"/>
      <c r="F937" s="20"/>
      <c r="G937" s="20"/>
      <c r="H937" s="20"/>
      <c r="I937" s="20"/>
      <c r="J937" s="20"/>
      <c r="K937" s="20"/>
      <c r="L937" s="20"/>
      <c r="M937" s="20"/>
      <c r="N937" s="20"/>
      <c r="O937" s="20"/>
      <c r="P937" s="20"/>
    </row>
    <row r="938" ht="15.75" customHeight="1" spans="1:16">
      <c r="A938" s="20"/>
      <c r="B938" s="273"/>
      <c r="C938" s="99"/>
      <c r="D938" s="20"/>
      <c r="E938" s="20"/>
      <c r="F938" s="20"/>
      <c r="G938" s="20"/>
      <c r="H938" s="20"/>
      <c r="I938" s="20"/>
      <c r="J938" s="20"/>
      <c r="K938" s="20"/>
      <c r="L938" s="20"/>
      <c r="M938" s="20"/>
      <c r="N938" s="20"/>
      <c r="O938" s="20"/>
      <c r="P938" s="20"/>
    </row>
    <row r="939" ht="15.75" customHeight="1" spans="1:16">
      <c r="A939" s="20"/>
      <c r="B939" s="273"/>
      <c r="C939" s="99"/>
      <c r="D939" s="20"/>
      <c r="E939" s="20"/>
      <c r="F939" s="20"/>
      <c r="G939" s="20"/>
      <c r="H939" s="20"/>
      <c r="I939" s="20"/>
      <c r="J939" s="20"/>
      <c r="K939" s="20"/>
      <c r="L939" s="20"/>
      <c r="M939" s="20"/>
      <c r="N939" s="20"/>
      <c r="O939" s="20"/>
      <c r="P939" s="20"/>
    </row>
    <row r="940" ht="15.75" customHeight="1" spans="1:16">
      <c r="A940" s="20"/>
      <c r="B940" s="273"/>
      <c r="C940" s="99"/>
      <c r="D940" s="20"/>
      <c r="E940" s="20"/>
      <c r="F940" s="20"/>
      <c r="G940" s="20"/>
      <c r="H940" s="20"/>
      <c r="I940" s="20"/>
      <c r="J940" s="20"/>
      <c r="K940" s="20"/>
      <c r="L940" s="20"/>
      <c r="M940" s="20"/>
      <c r="N940" s="20"/>
      <c r="O940" s="20"/>
      <c r="P940" s="20"/>
    </row>
    <row r="941" ht="15.75" customHeight="1" spans="1:16">
      <c r="A941" s="20"/>
      <c r="B941" s="273"/>
      <c r="C941" s="99"/>
      <c r="D941" s="20"/>
      <c r="E941" s="20"/>
      <c r="F941" s="20"/>
      <c r="G941" s="20"/>
      <c r="H941" s="20"/>
      <c r="I941" s="20"/>
      <c r="J941" s="20"/>
      <c r="K941" s="20"/>
      <c r="L941" s="20"/>
      <c r="M941" s="20"/>
      <c r="N941" s="20"/>
      <c r="O941" s="20"/>
      <c r="P941" s="20"/>
    </row>
    <row r="942" ht="15.75" customHeight="1" spans="1:16">
      <c r="A942" s="20"/>
      <c r="B942" s="273"/>
      <c r="C942" s="99"/>
      <c r="D942" s="20"/>
      <c r="E942" s="20"/>
      <c r="F942" s="20"/>
      <c r="G942" s="20"/>
      <c r="H942" s="20"/>
      <c r="I942" s="20"/>
      <c r="J942" s="20"/>
      <c r="K942" s="20"/>
      <c r="L942" s="20"/>
      <c r="M942" s="20"/>
      <c r="N942" s="20"/>
      <c r="O942" s="20"/>
      <c r="P942" s="20"/>
    </row>
    <row r="943" ht="15.75" customHeight="1" spans="1:16">
      <c r="A943" s="20"/>
      <c r="B943" s="273"/>
      <c r="C943" s="99"/>
      <c r="D943" s="20"/>
      <c r="E943" s="20"/>
      <c r="F943" s="20"/>
      <c r="G943" s="20"/>
      <c r="H943" s="20"/>
      <c r="I943" s="20"/>
      <c r="J943" s="20"/>
      <c r="K943" s="20"/>
      <c r="L943" s="20"/>
      <c r="M943" s="20"/>
      <c r="N943" s="20"/>
      <c r="O943" s="20"/>
      <c r="P943" s="20"/>
    </row>
    <row r="944" ht="15.75" customHeight="1" spans="1:16">
      <c r="A944" s="20"/>
      <c r="B944" s="273"/>
      <c r="C944" s="99"/>
      <c r="D944" s="20"/>
      <c r="E944" s="20"/>
      <c r="F944" s="20"/>
      <c r="G944" s="20"/>
      <c r="H944" s="20"/>
      <c r="I944" s="20"/>
      <c r="J944" s="20"/>
      <c r="K944" s="20"/>
      <c r="L944" s="20"/>
      <c r="M944" s="20"/>
      <c r="N944" s="20"/>
      <c r="O944" s="20"/>
      <c r="P944" s="20"/>
    </row>
    <row r="945" ht="15.75" customHeight="1" spans="1:16">
      <c r="A945" s="20"/>
      <c r="B945" s="273"/>
      <c r="C945" s="99"/>
      <c r="D945" s="20"/>
      <c r="E945" s="20"/>
      <c r="F945" s="20"/>
      <c r="G945" s="20"/>
      <c r="H945" s="20"/>
      <c r="I945" s="20"/>
      <c r="J945" s="20"/>
      <c r="K945" s="20"/>
      <c r="L945" s="20"/>
      <c r="M945" s="20"/>
      <c r="N945" s="20"/>
      <c r="O945" s="20"/>
      <c r="P945" s="20"/>
    </row>
    <row r="946" ht="15.75" customHeight="1" spans="1:16">
      <c r="A946" s="20"/>
      <c r="B946" s="273"/>
      <c r="C946" s="99"/>
      <c r="D946" s="20"/>
      <c r="E946" s="20"/>
      <c r="F946" s="20"/>
      <c r="G946" s="20"/>
      <c r="H946" s="20"/>
      <c r="I946" s="20"/>
      <c r="J946" s="20"/>
      <c r="K946" s="20"/>
      <c r="L946" s="20"/>
      <c r="M946" s="20"/>
      <c r="N946" s="20"/>
      <c r="O946" s="20"/>
      <c r="P946" s="20"/>
    </row>
    <row r="947" ht="15.75" customHeight="1" spans="1:16">
      <c r="A947" s="20"/>
      <c r="B947" s="273"/>
      <c r="C947" s="99"/>
      <c r="D947" s="20"/>
      <c r="E947" s="20"/>
      <c r="F947" s="20"/>
      <c r="G947" s="20"/>
      <c r="H947" s="20"/>
      <c r="I947" s="20"/>
      <c r="J947" s="20"/>
      <c r="K947" s="20"/>
      <c r="L947" s="20"/>
      <c r="M947" s="20"/>
      <c r="N947" s="20"/>
      <c r="O947" s="20"/>
      <c r="P947" s="20"/>
    </row>
    <row r="948" ht="15.75" customHeight="1" spans="1:16">
      <c r="A948" s="20"/>
      <c r="B948" s="273"/>
      <c r="C948" s="99"/>
      <c r="D948" s="20"/>
      <c r="E948" s="20"/>
      <c r="F948" s="20"/>
      <c r="G948" s="20"/>
      <c r="H948" s="20"/>
      <c r="I948" s="20"/>
      <c r="J948" s="20"/>
      <c r="K948" s="20"/>
      <c r="L948" s="20"/>
      <c r="M948" s="20"/>
      <c r="N948" s="20"/>
      <c r="O948" s="20"/>
      <c r="P948" s="20"/>
    </row>
    <row r="949" ht="15.75" customHeight="1" spans="1:16">
      <c r="A949" s="20"/>
      <c r="B949" s="273"/>
      <c r="C949" s="99"/>
      <c r="D949" s="20"/>
      <c r="E949" s="20"/>
      <c r="F949" s="20"/>
      <c r="G949" s="20"/>
      <c r="H949" s="20"/>
      <c r="I949" s="20"/>
      <c r="J949" s="20"/>
      <c r="K949" s="20"/>
      <c r="L949" s="20"/>
      <c r="M949" s="20"/>
      <c r="N949" s="20"/>
      <c r="O949" s="20"/>
      <c r="P949" s="20"/>
    </row>
    <row r="950" ht="15.75" customHeight="1" spans="1:16">
      <c r="A950" s="20"/>
      <c r="B950" s="273"/>
      <c r="C950" s="99"/>
      <c r="D950" s="20"/>
      <c r="E950" s="20"/>
      <c r="F950" s="20"/>
      <c r="G950" s="20"/>
      <c r="H950" s="20"/>
      <c r="I950" s="20"/>
      <c r="J950" s="20"/>
      <c r="K950" s="20"/>
      <c r="L950" s="20"/>
      <c r="M950" s="20"/>
      <c r="N950" s="20"/>
      <c r="O950" s="20"/>
      <c r="P950" s="20"/>
    </row>
    <row r="951" ht="15.75" customHeight="1" spans="1:16">
      <c r="A951" s="20"/>
      <c r="B951" s="273"/>
      <c r="C951" s="99"/>
      <c r="D951" s="20"/>
      <c r="E951" s="20"/>
      <c r="F951" s="20"/>
      <c r="G951" s="20"/>
      <c r="H951" s="20"/>
      <c r="I951" s="20"/>
      <c r="J951" s="20"/>
      <c r="K951" s="20"/>
      <c r="L951" s="20"/>
      <c r="M951" s="20"/>
      <c r="N951" s="20"/>
      <c r="O951" s="20"/>
      <c r="P951" s="20"/>
    </row>
    <row r="952" ht="15.75" customHeight="1" spans="1:16">
      <c r="A952" s="20"/>
      <c r="B952" s="273"/>
      <c r="C952" s="99"/>
      <c r="D952" s="20"/>
      <c r="E952" s="20"/>
      <c r="F952" s="20"/>
      <c r="G952" s="20"/>
      <c r="H952" s="20"/>
      <c r="I952" s="20"/>
      <c r="J952" s="20"/>
      <c r="K952" s="20"/>
      <c r="L952" s="20"/>
      <c r="M952" s="20"/>
      <c r="N952" s="20"/>
      <c r="O952" s="20"/>
      <c r="P952" s="20"/>
    </row>
    <row r="953" ht="15.75" customHeight="1" spans="1:16">
      <c r="A953" s="20"/>
      <c r="B953" s="273"/>
      <c r="C953" s="99"/>
      <c r="D953" s="20"/>
      <c r="E953" s="20"/>
      <c r="F953" s="20"/>
      <c r="G953" s="20"/>
      <c r="H953" s="20"/>
      <c r="I953" s="20"/>
      <c r="J953" s="20"/>
      <c r="K953" s="20"/>
      <c r="L953" s="20"/>
      <c r="M953" s="20"/>
      <c r="N953" s="20"/>
      <c r="O953" s="20"/>
      <c r="P953" s="20"/>
    </row>
    <row r="954" ht="15.75" customHeight="1" spans="1:16">
      <c r="A954" s="20"/>
      <c r="B954" s="273"/>
      <c r="C954" s="99"/>
      <c r="D954" s="20"/>
      <c r="E954" s="20"/>
      <c r="F954" s="20"/>
      <c r="G954" s="20"/>
      <c r="H954" s="20"/>
      <c r="I954" s="20"/>
      <c r="J954" s="20"/>
      <c r="K954" s="20"/>
      <c r="L954" s="20"/>
      <c r="M954" s="20"/>
      <c r="N954" s="20"/>
      <c r="O954" s="20"/>
      <c r="P954" s="20"/>
    </row>
    <row r="955" ht="15.75" customHeight="1" spans="1:16">
      <c r="A955" s="20"/>
      <c r="B955" s="273"/>
      <c r="C955" s="99"/>
      <c r="D955" s="20"/>
      <c r="E955" s="20"/>
      <c r="F955" s="20"/>
      <c r="G955" s="20"/>
      <c r="H955" s="20"/>
      <c r="I955" s="20"/>
      <c r="J955" s="20"/>
      <c r="K955" s="20"/>
      <c r="L955" s="20"/>
      <c r="M955" s="20"/>
      <c r="N955" s="20"/>
      <c r="O955" s="20"/>
      <c r="P955" s="20"/>
    </row>
    <row r="956" ht="15.75" customHeight="1" spans="1:16">
      <c r="A956" s="20"/>
      <c r="B956" s="273"/>
      <c r="C956" s="99"/>
      <c r="D956" s="20"/>
      <c r="E956" s="20"/>
      <c r="F956" s="20"/>
      <c r="G956" s="20"/>
      <c r="H956" s="20"/>
      <c r="I956" s="20"/>
      <c r="J956" s="20"/>
      <c r="K956" s="20"/>
      <c r="L956" s="20"/>
      <c r="M956" s="20"/>
      <c r="N956" s="20"/>
      <c r="O956" s="20"/>
      <c r="P956" s="20"/>
    </row>
    <row r="957" ht="15.75" customHeight="1" spans="1:16">
      <c r="A957" s="20"/>
      <c r="B957" s="273"/>
      <c r="C957" s="99"/>
      <c r="D957" s="20"/>
      <c r="E957" s="20"/>
      <c r="F957" s="20"/>
      <c r="G957" s="20"/>
      <c r="H957" s="20"/>
      <c r="I957" s="20"/>
      <c r="J957" s="20"/>
      <c r="K957" s="20"/>
      <c r="L957" s="20"/>
      <c r="M957" s="20"/>
      <c r="N957" s="20"/>
      <c r="O957" s="20"/>
      <c r="P957" s="20"/>
    </row>
    <row r="958" ht="15.75" customHeight="1" spans="1:16">
      <c r="A958" s="20"/>
      <c r="B958" s="273"/>
      <c r="C958" s="99"/>
      <c r="D958" s="20"/>
      <c r="E958" s="20"/>
      <c r="F958" s="20"/>
      <c r="G958" s="20"/>
      <c r="H958" s="20"/>
      <c r="I958" s="20"/>
      <c r="J958" s="20"/>
      <c r="K958" s="20"/>
      <c r="L958" s="20"/>
      <c r="M958" s="20"/>
      <c r="N958" s="20"/>
      <c r="O958" s="20"/>
      <c r="P958" s="20"/>
    </row>
    <row r="959" ht="15.75" customHeight="1" spans="1:16">
      <c r="A959" s="20"/>
      <c r="B959" s="273"/>
      <c r="C959" s="99"/>
      <c r="D959" s="20"/>
      <c r="E959" s="20"/>
      <c r="F959" s="20"/>
      <c r="G959" s="20"/>
      <c r="H959" s="20"/>
      <c r="I959" s="20"/>
      <c r="J959" s="20"/>
      <c r="K959" s="20"/>
      <c r="L959" s="20"/>
      <c r="M959" s="20"/>
      <c r="N959" s="20"/>
      <c r="O959" s="20"/>
      <c r="P959" s="20"/>
    </row>
    <row r="960" ht="15.75" customHeight="1" spans="1:16">
      <c r="A960" s="20"/>
      <c r="B960" s="273"/>
      <c r="C960" s="99"/>
      <c r="D960" s="20"/>
      <c r="E960" s="20"/>
      <c r="F960" s="20"/>
      <c r="G960" s="20"/>
      <c r="H960" s="20"/>
      <c r="I960" s="20"/>
      <c r="J960" s="20"/>
      <c r="K960" s="20"/>
      <c r="L960" s="20"/>
      <c r="M960" s="20"/>
      <c r="N960" s="20"/>
      <c r="O960" s="20"/>
      <c r="P960" s="20"/>
    </row>
    <row r="961" ht="15.75" customHeight="1" spans="1:16">
      <c r="A961" s="20"/>
      <c r="B961" s="273"/>
      <c r="C961" s="99"/>
      <c r="D961" s="20"/>
      <c r="E961" s="20"/>
      <c r="F961" s="20"/>
      <c r="G961" s="20"/>
      <c r="H961" s="20"/>
      <c r="I961" s="20"/>
      <c r="J961" s="20"/>
      <c r="K961" s="20"/>
      <c r="L961" s="20"/>
      <c r="M961" s="20"/>
      <c r="N961" s="20"/>
      <c r="O961" s="20"/>
      <c r="P961" s="20"/>
    </row>
    <row r="962" ht="15.75" customHeight="1" spans="1:16">
      <c r="A962" s="20"/>
      <c r="B962" s="273"/>
      <c r="C962" s="99"/>
      <c r="D962" s="20"/>
      <c r="E962" s="20"/>
      <c r="F962" s="20"/>
      <c r="G962" s="20"/>
      <c r="H962" s="20"/>
      <c r="I962" s="20"/>
      <c r="J962" s="20"/>
      <c r="K962" s="20"/>
      <c r="L962" s="20"/>
      <c r="M962" s="20"/>
      <c r="N962" s="20"/>
      <c r="O962" s="20"/>
      <c r="P962" s="20"/>
    </row>
    <row r="963" ht="15.75" customHeight="1" spans="1:16">
      <c r="A963" s="20"/>
      <c r="B963" s="273"/>
      <c r="C963" s="99"/>
      <c r="D963" s="20"/>
      <c r="E963" s="20"/>
      <c r="F963" s="20"/>
      <c r="G963" s="20"/>
      <c r="H963" s="20"/>
      <c r="I963" s="20"/>
      <c r="J963" s="20"/>
      <c r="K963" s="20"/>
      <c r="L963" s="20"/>
      <c r="M963" s="20"/>
      <c r="N963" s="20"/>
      <c r="O963" s="20"/>
      <c r="P963" s="20"/>
    </row>
    <row r="964" ht="15.75" customHeight="1" spans="1:16">
      <c r="A964" s="20"/>
      <c r="B964" s="273"/>
      <c r="C964" s="99"/>
      <c r="D964" s="20"/>
      <c r="E964" s="20"/>
      <c r="F964" s="20"/>
      <c r="G964" s="20"/>
      <c r="H964" s="20"/>
      <c r="I964" s="20"/>
      <c r="J964" s="20"/>
      <c r="K964" s="20"/>
      <c r="L964" s="20"/>
      <c r="M964" s="20"/>
      <c r="N964" s="20"/>
      <c r="O964" s="20"/>
      <c r="P964" s="20"/>
    </row>
    <row r="965" ht="15.75" customHeight="1" spans="1:16">
      <c r="A965" s="20"/>
      <c r="B965" s="273"/>
      <c r="C965" s="99"/>
      <c r="D965" s="20"/>
      <c r="E965" s="20"/>
      <c r="F965" s="20"/>
      <c r="G965" s="20"/>
      <c r="H965" s="20"/>
      <c r="I965" s="20"/>
      <c r="J965" s="20"/>
      <c r="K965" s="20"/>
      <c r="L965" s="20"/>
      <c r="M965" s="20"/>
      <c r="N965" s="20"/>
      <c r="O965" s="20"/>
      <c r="P965" s="20"/>
    </row>
    <row r="966" ht="15.75" customHeight="1" spans="1:16">
      <c r="A966" s="20"/>
      <c r="B966" s="273"/>
      <c r="C966" s="99"/>
      <c r="D966" s="20"/>
      <c r="E966" s="20"/>
      <c r="F966" s="20"/>
      <c r="G966" s="20"/>
      <c r="H966" s="20"/>
      <c r="I966" s="20"/>
      <c r="J966" s="20"/>
      <c r="K966" s="20"/>
      <c r="L966" s="20"/>
      <c r="M966" s="20"/>
      <c r="N966" s="20"/>
      <c r="O966" s="20"/>
      <c r="P966" s="20"/>
    </row>
    <row r="967" ht="15.75" customHeight="1" spans="1:16">
      <c r="A967" s="20"/>
      <c r="B967" s="273"/>
      <c r="C967" s="99"/>
      <c r="D967" s="20"/>
      <c r="E967" s="20"/>
      <c r="F967" s="20"/>
      <c r="G967" s="20"/>
      <c r="H967" s="20"/>
      <c r="I967" s="20"/>
      <c r="J967" s="20"/>
      <c r="K967" s="20"/>
      <c r="L967" s="20"/>
      <c r="M967" s="20"/>
      <c r="N967" s="20"/>
      <c r="O967" s="20"/>
      <c r="P967" s="20"/>
    </row>
    <row r="968" ht="15.75" customHeight="1" spans="1:16">
      <c r="A968" s="20"/>
      <c r="B968" s="273"/>
      <c r="C968" s="99"/>
      <c r="D968" s="20"/>
      <c r="E968" s="20"/>
      <c r="F968" s="20"/>
      <c r="G968" s="20"/>
      <c r="H968" s="20"/>
      <c r="I968" s="20"/>
      <c r="J968" s="20"/>
      <c r="K968" s="20"/>
      <c r="L968" s="20"/>
      <c r="M968" s="20"/>
      <c r="N968" s="20"/>
      <c r="O968" s="20"/>
      <c r="P968" s="20"/>
    </row>
    <row r="969" ht="15.75" customHeight="1" spans="1:16">
      <c r="A969" s="20"/>
      <c r="B969" s="273"/>
      <c r="C969" s="99"/>
      <c r="D969" s="20"/>
      <c r="E969" s="20"/>
      <c r="F969" s="20"/>
      <c r="G969" s="20"/>
      <c r="H969" s="20"/>
      <c r="I969" s="20"/>
      <c r="J969" s="20"/>
      <c r="K969" s="20"/>
      <c r="L969" s="20"/>
      <c r="M969" s="20"/>
      <c r="N969" s="20"/>
      <c r="O969" s="20"/>
      <c r="P969" s="20"/>
    </row>
    <row r="970" ht="15.75" customHeight="1" spans="1:16">
      <c r="A970" s="20"/>
      <c r="B970" s="273"/>
      <c r="C970" s="99"/>
      <c r="D970" s="20"/>
      <c r="E970" s="20"/>
      <c r="F970" s="20"/>
      <c r="G970" s="20"/>
      <c r="H970" s="20"/>
      <c r="I970" s="20"/>
      <c r="J970" s="20"/>
      <c r="K970" s="20"/>
      <c r="L970" s="20"/>
      <c r="M970" s="20"/>
      <c r="N970" s="20"/>
      <c r="O970" s="20"/>
      <c r="P970" s="20"/>
    </row>
    <row r="971" ht="15.75" customHeight="1" spans="1:16">
      <c r="A971" s="20"/>
      <c r="B971" s="273"/>
      <c r="C971" s="99"/>
      <c r="D971" s="20"/>
      <c r="E971" s="20"/>
      <c r="F971" s="20"/>
      <c r="G971" s="20"/>
      <c r="H971" s="20"/>
      <c r="I971" s="20"/>
      <c r="J971" s="20"/>
      <c r="K971" s="20"/>
      <c r="L971" s="20"/>
      <c r="M971" s="20"/>
      <c r="N971" s="20"/>
      <c r="O971" s="20"/>
      <c r="P971" s="20"/>
    </row>
    <row r="972" ht="15.75" customHeight="1" spans="1:16">
      <c r="A972" s="20"/>
      <c r="B972" s="273"/>
      <c r="C972" s="99"/>
      <c r="D972" s="20"/>
      <c r="E972" s="20"/>
      <c r="F972" s="20"/>
      <c r="G972" s="20"/>
      <c r="H972" s="20"/>
      <c r="I972" s="20"/>
      <c r="J972" s="20"/>
      <c r="K972" s="20"/>
      <c r="L972" s="20"/>
      <c r="M972" s="20"/>
      <c r="N972" s="20"/>
      <c r="O972" s="20"/>
      <c r="P972" s="20"/>
    </row>
    <row r="973" ht="15.75" customHeight="1" spans="1:16">
      <c r="A973" s="20"/>
      <c r="B973" s="273"/>
      <c r="C973" s="99"/>
      <c r="D973" s="20"/>
      <c r="E973" s="20"/>
      <c r="F973" s="20"/>
      <c r="G973" s="20"/>
      <c r="H973" s="20"/>
      <c r="I973" s="20"/>
      <c r="J973" s="20"/>
      <c r="K973" s="20"/>
      <c r="L973" s="20"/>
      <c r="M973" s="20"/>
      <c r="N973" s="20"/>
      <c r="O973" s="20"/>
      <c r="P973" s="20"/>
    </row>
    <row r="974" ht="15.75" customHeight="1" spans="1:16">
      <c r="A974" s="20"/>
      <c r="B974" s="273"/>
      <c r="C974" s="99"/>
      <c r="D974" s="20"/>
      <c r="E974" s="20"/>
      <c r="F974" s="20"/>
      <c r="G974" s="20"/>
      <c r="H974" s="20"/>
      <c r="I974" s="20"/>
      <c r="J974" s="20"/>
      <c r="K974" s="20"/>
      <c r="L974" s="20"/>
      <c r="M974" s="20"/>
      <c r="N974" s="20"/>
      <c r="O974" s="20"/>
      <c r="P974" s="20"/>
    </row>
    <row r="975" ht="15.75" customHeight="1" spans="1:16">
      <c r="A975" s="20"/>
      <c r="B975" s="273"/>
      <c r="C975" s="99"/>
      <c r="D975" s="20"/>
      <c r="E975" s="20"/>
      <c r="F975" s="20"/>
      <c r="G975" s="20"/>
      <c r="H975" s="20"/>
      <c r="I975" s="20"/>
      <c r="J975" s="20"/>
      <c r="K975" s="20"/>
      <c r="L975" s="20"/>
      <c r="M975" s="20"/>
      <c r="N975" s="20"/>
      <c r="O975" s="20"/>
      <c r="P975" s="20"/>
    </row>
    <row r="976" ht="15.75" customHeight="1" spans="1:16">
      <c r="A976" s="20"/>
      <c r="B976" s="273"/>
      <c r="C976" s="99"/>
      <c r="D976" s="20"/>
      <c r="E976" s="20"/>
      <c r="F976" s="20"/>
      <c r="G976" s="20"/>
      <c r="H976" s="20"/>
      <c r="I976" s="20"/>
      <c r="J976" s="20"/>
      <c r="K976" s="20"/>
      <c r="L976" s="20"/>
      <c r="M976" s="20"/>
      <c r="N976" s="20"/>
      <c r="O976" s="20"/>
      <c r="P976" s="20"/>
    </row>
    <row r="977" ht="15.75" customHeight="1" spans="1:16">
      <c r="A977" s="20"/>
      <c r="B977" s="273"/>
      <c r="C977" s="99"/>
      <c r="D977" s="20"/>
      <c r="E977" s="20"/>
      <c r="F977" s="20"/>
      <c r="G977" s="20"/>
      <c r="H977" s="20"/>
      <c r="I977" s="20"/>
      <c r="J977" s="20"/>
      <c r="K977" s="20"/>
      <c r="L977" s="20"/>
      <c r="M977" s="20"/>
      <c r="N977" s="20"/>
      <c r="O977" s="20"/>
      <c r="P977" s="20"/>
    </row>
    <row r="978" ht="15.75" customHeight="1" spans="1:16">
      <c r="A978" s="20"/>
      <c r="B978" s="273"/>
      <c r="C978" s="99"/>
      <c r="D978" s="20"/>
      <c r="E978" s="20"/>
      <c r="F978" s="20"/>
      <c r="G978" s="20"/>
      <c r="H978" s="20"/>
      <c r="I978" s="20"/>
      <c r="J978" s="20"/>
      <c r="K978" s="20"/>
      <c r="L978" s="20"/>
      <c r="M978" s="20"/>
      <c r="N978" s="20"/>
      <c r="O978" s="20"/>
      <c r="P978" s="20"/>
    </row>
    <row r="979" ht="15.75" customHeight="1" spans="1:16">
      <c r="A979" s="20"/>
      <c r="B979" s="273"/>
      <c r="C979" s="99"/>
      <c r="D979" s="20"/>
      <c r="E979" s="20"/>
      <c r="F979" s="20"/>
      <c r="G979" s="20"/>
      <c r="H979" s="20"/>
      <c r="I979" s="20"/>
      <c r="J979" s="20"/>
      <c r="K979" s="20"/>
      <c r="L979" s="20"/>
      <c r="M979" s="20"/>
      <c r="N979" s="20"/>
      <c r="O979" s="20"/>
      <c r="P979" s="20"/>
    </row>
    <row r="980" ht="15.75" customHeight="1" spans="1:16">
      <c r="A980" s="20"/>
      <c r="B980" s="273"/>
      <c r="C980" s="99"/>
      <c r="D980" s="20"/>
      <c r="E980" s="20"/>
      <c r="F980" s="20"/>
      <c r="G980" s="20"/>
      <c r="H980" s="20"/>
      <c r="I980" s="20"/>
      <c r="J980" s="20"/>
      <c r="K980" s="20"/>
      <c r="L980" s="20"/>
      <c r="M980" s="20"/>
      <c r="N980" s="20"/>
      <c r="O980" s="20"/>
      <c r="P980" s="20"/>
    </row>
    <row r="981" ht="15.75" customHeight="1" spans="1:16">
      <c r="A981" s="20"/>
      <c r="B981" s="273"/>
      <c r="C981" s="99"/>
      <c r="D981" s="20"/>
      <c r="E981" s="20"/>
      <c r="F981" s="20"/>
      <c r="G981" s="20"/>
      <c r="H981" s="20"/>
      <c r="I981" s="20"/>
      <c r="J981" s="20"/>
      <c r="K981" s="20"/>
      <c r="L981" s="20"/>
      <c r="M981" s="20"/>
      <c r="N981" s="20"/>
      <c r="O981" s="20"/>
      <c r="P981" s="20"/>
    </row>
    <row r="982" ht="15.75" customHeight="1" spans="1:16">
      <c r="A982" s="20"/>
      <c r="B982" s="273"/>
      <c r="C982" s="99"/>
      <c r="D982" s="20"/>
      <c r="E982" s="20"/>
      <c r="F982" s="20"/>
      <c r="G982" s="20"/>
      <c r="H982" s="20"/>
      <c r="I982" s="20"/>
      <c r="J982" s="20"/>
      <c r="K982" s="20"/>
      <c r="L982" s="20"/>
      <c r="M982" s="20"/>
      <c r="N982" s="20"/>
      <c r="O982" s="20"/>
      <c r="P982" s="20"/>
    </row>
    <row r="983" ht="15.75" customHeight="1" spans="1:16">
      <c r="A983" s="20"/>
      <c r="B983" s="273"/>
      <c r="C983" s="99"/>
      <c r="D983" s="20"/>
      <c r="E983" s="20"/>
      <c r="F983" s="20"/>
      <c r="G983" s="20"/>
      <c r="H983" s="20"/>
      <c r="I983" s="20"/>
      <c r="J983" s="20"/>
      <c r="K983" s="20"/>
      <c r="L983" s="20"/>
      <c r="M983" s="20"/>
      <c r="N983" s="20"/>
      <c r="O983" s="20"/>
      <c r="P983" s="20"/>
    </row>
    <row r="984" ht="15.75" customHeight="1" spans="1:16">
      <c r="A984" s="20"/>
      <c r="B984" s="273"/>
      <c r="C984" s="99"/>
      <c r="D984" s="20"/>
      <c r="E984" s="20"/>
      <c r="F984" s="20"/>
      <c r="G984" s="20"/>
      <c r="H984" s="20"/>
      <c r="I984" s="20"/>
      <c r="J984" s="20"/>
      <c r="K984" s="20"/>
      <c r="L984" s="20"/>
      <c r="M984" s="20"/>
      <c r="N984" s="20"/>
      <c r="O984" s="20"/>
      <c r="P984" s="20"/>
    </row>
    <row r="985" ht="15.75" customHeight="1" spans="1:16">
      <c r="A985" s="20"/>
      <c r="B985" s="273"/>
      <c r="C985" s="99"/>
      <c r="D985" s="20"/>
      <c r="E985" s="20"/>
      <c r="F985" s="20"/>
      <c r="G985" s="20"/>
      <c r="H985" s="20"/>
      <c r="I985" s="20"/>
      <c r="J985" s="20"/>
      <c r="K985" s="20"/>
      <c r="L985" s="20"/>
      <c r="M985" s="20"/>
      <c r="N985" s="20"/>
      <c r="O985" s="20"/>
      <c r="P985" s="20"/>
    </row>
    <row r="986" ht="15.75" customHeight="1" spans="1:16">
      <c r="A986" s="20"/>
      <c r="B986" s="273"/>
      <c r="C986" s="99"/>
      <c r="D986" s="20"/>
      <c r="E986" s="20"/>
      <c r="F986" s="20"/>
      <c r="G986" s="20"/>
      <c r="H986" s="20"/>
      <c r="I986" s="20"/>
      <c r="J986" s="20"/>
      <c r="K986" s="20"/>
      <c r="L986" s="20"/>
      <c r="M986" s="20"/>
      <c r="N986" s="20"/>
      <c r="O986" s="20"/>
      <c r="P986" s="20"/>
    </row>
    <row r="987" ht="15.75" customHeight="1" spans="1:16">
      <c r="A987" s="20"/>
      <c r="B987" s="273"/>
      <c r="C987" s="99"/>
      <c r="D987" s="20"/>
      <c r="E987" s="20"/>
      <c r="F987" s="20"/>
      <c r="G987" s="20"/>
      <c r="H987" s="20"/>
      <c r="I987" s="20"/>
      <c r="J987" s="20"/>
      <c r="K987" s="20"/>
      <c r="L987" s="20"/>
      <c r="M987" s="20"/>
      <c r="N987" s="20"/>
      <c r="O987" s="20"/>
      <c r="P987" s="20"/>
    </row>
    <row r="988" ht="15.75" customHeight="1" spans="1:16">
      <c r="A988" s="20"/>
      <c r="B988" s="273"/>
      <c r="C988" s="99"/>
      <c r="D988" s="20"/>
      <c r="E988" s="20"/>
      <c r="F988" s="20"/>
      <c r="G988" s="20"/>
      <c r="H988" s="20"/>
      <c r="I988" s="20"/>
      <c r="J988" s="20"/>
      <c r="K988" s="20"/>
      <c r="L988" s="20"/>
      <c r="M988" s="20"/>
      <c r="N988" s="20"/>
      <c r="O988" s="20"/>
      <c r="P988" s="20"/>
    </row>
    <row r="989" ht="15.75" customHeight="1" spans="1:16">
      <c r="A989" s="20"/>
      <c r="B989" s="273"/>
      <c r="C989" s="99"/>
      <c r="D989" s="20"/>
      <c r="E989" s="20"/>
      <c r="F989" s="20"/>
      <c r="G989" s="20"/>
      <c r="H989" s="20"/>
      <c r="I989" s="20"/>
      <c r="J989" s="20"/>
      <c r="K989" s="20"/>
      <c r="L989" s="20"/>
      <c r="M989" s="20"/>
      <c r="N989" s="20"/>
      <c r="O989" s="20"/>
      <c r="P989" s="20"/>
    </row>
    <row r="990" ht="15.75" customHeight="1" spans="1:16">
      <c r="A990" s="20"/>
      <c r="B990" s="273"/>
      <c r="C990" s="99"/>
      <c r="D990" s="20"/>
      <c r="E990" s="20"/>
      <c r="F990" s="20"/>
      <c r="G990" s="20"/>
      <c r="H990" s="20"/>
      <c r="I990" s="20"/>
      <c r="J990" s="20"/>
      <c r="K990" s="20"/>
      <c r="L990" s="20"/>
      <c r="M990" s="20"/>
      <c r="N990" s="20"/>
      <c r="O990" s="20"/>
      <c r="P990" s="20"/>
    </row>
    <row r="991" ht="15.75" customHeight="1" spans="1:16">
      <c r="A991" s="20"/>
      <c r="B991" s="273"/>
      <c r="C991" s="99"/>
      <c r="D991" s="20"/>
      <c r="E991" s="20"/>
      <c r="F991" s="20"/>
      <c r="G991" s="20"/>
      <c r="H991" s="20"/>
      <c r="I991" s="20"/>
      <c r="J991" s="20"/>
      <c r="K991" s="20"/>
      <c r="L991" s="20"/>
      <c r="M991" s="20"/>
      <c r="N991" s="20"/>
      <c r="O991" s="20"/>
      <c r="P991" s="20"/>
    </row>
    <row r="992" ht="15.75" customHeight="1" spans="1:16">
      <c r="A992" s="20"/>
      <c r="B992" s="273"/>
      <c r="C992" s="99"/>
      <c r="D992" s="20"/>
      <c r="E992" s="20"/>
      <c r="F992" s="20"/>
      <c r="G992" s="20"/>
      <c r="H992" s="20"/>
      <c r="I992" s="20"/>
      <c r="J992" s="20"/>
      <c r="K992" s="20"/>
      <c r="L992" s="20"/>
      <c r="M992" s="20"/>
      <c r="N992" s="20"/>
      <c r="O992" s="20"/>
      <c r="P992" s="20"/>
    </row>
    <row r="993" ht="15.75" customHeight="1" spans="1:16">
      <c r="A993" s="20"/>
      <c r="B993" s="273"/>
      <c r="C993" s="99"/>
      <c r="D993" s="20"/>
      <c r="E993" s="20"/>
      <c r="F993" s="20"/>
      <c r="G993" s="20"/>
      <c r="H993" s="20"/>
      <c r="I993" s="20"/>
      <c r="J993" s="20"/>
      <c r="K993" s="20"/>
      <c r="L993" s="20"/>
      <c r="M993" s="20"/>
      <c r="N993" s="20"/>
      <c r="O993" s="20"/>
      <c r="P993" s="20"/>
    </row>
    <row r="994" ht="15.75" customHeight="1" spans="1:16">
      <c r="A994" s="20"/>
      <c r="B994" s="273"/>
      <c r="C994" s="99"/>
      <c r="D994" s="20"/>
      <c r="E994" s="20"/>
      <c r="F994" s="20"/>
      <c r="G994" s="20"/>
      <c r="H994" s="20"/>
      <c r="I994" s="20"/>
      <c r="J994" s="20"/>
      <c r="K994" s="20"/>
      <c r="L994" s="20"/>
      <c r="M994" s="20"/>
      <c r="N994" s="20"/>
      <c r="O994" s="20"/>
      <c r="P994" s="20"/>
    </row>
    <row r="995" ht="15.75" customHeight="1" spans="1:16">
      <c r="A995" s="20"/>
      <c r="B995" s="273"/>
      <c r="C995" s="99"/>
      <c r="D995" s="20"/>
      <c r="E995" s="20"/>
      <c r="F995" s="20"/>
      <c r="G995" s="20"/>
      <c r="H995" s="20"/>
      <c r="I995" s="20"/>
      <c r="J995" s="20"/>
      <c r="K995" s="20"/>
      <c r="L995" s="20"/>
      <c r="M995" s="20"/>
      <c r="N995" s="20"/>
      <c r="O995" s="20"/>
      <c r="P995" s="20"/>
    </row>
    <row r="996" ht="15.75" customHeight="1" spans="1:16">
      <c r="A996" s="20"/>
      <c r="B996" s="273"/>
      <c r="C996" s="99"/>
      <c r="D996" s="20"/>
      <c r="E996" s="20"/>
      <c r="F996" s="20"/>
      <c r="G996" s="20"/>
      <c r="H996" s="20"/>
      <c r="I996" s="20"/>
      <c r="J996" s="20"/>
      <c r="K996" s="20"/>
      <c r="L996" s="20"/>
      <c r="M996" s="20"/>
      <c r="N996" s="20"/>
      <c r="O996" s="20"/>
      <c r="P996" s="20"/>
    </row>
    <row r="997" ht="15.75" customHeight="1" spans="1:16">
      <c r="A997" s="20"/>
      <c r="B997" s="273"/>
      <c r="C997" s="99"/>
      <c r="D997" s="20"/>
      <c r="E997" s="20"/>
      <c r="F997" s="20"/>
      <c r="G997" s="20"/>
      <c r="H997" s="20"/>
      <c r="I997" s="20"/>
      <c r="J997" s="20"/>
      <c r="K997" s="20"/>
      <c r="L997" s="20"/>
      <c r="M997" s="20"/>
      <c r="N997" s="20"/>
      <c r="O997" s="20"/>
      <c r="P997" s="20"/>
    </row>
    <row r="998" ht="15.75" customHeight="1" spans="1:16">
      <c r="A998" s="20"/>
      <c r="B998" s="273"/>
      <c r="C998" s="99"/>
      <c r="D998" s="20"/>
      <c r="E998" s="20"/>
      <c r="F998" s="20"/>
      <c r="G998" s="20"/>
      <c r="H998" s="20"/>
      <c r="I998" s="20"/>
      <c r="J998" s="20"/>
      <c r="K998" s="20"/>
      <c r="L998" s="20"/>
      <c r="M998" s="20"/>
      <c r="N998" s="20"/>
      <c r="O998" s="20"/>
      <c r="P998" s="20"/>
    </row>
    <row r="999" ht="15.75" customHeight="1" spans="1:16">
      <c r="A999" s="20"/>
      <c r="B999" s="273"/>
      <c r="C999" s="99"/>
      <c r="D999" s="20"/>
      <c r="E999" s="20"/>
      <c r="F999" s="20"/>
      <c r="G999" s="20"/>
      <c r="H999" s="20"/>
      <c r="I999" s="20"/>
      <c r="J999" s="20"/>
      <c r="K999" s="20"/>
      <c r="L999" s="20"/>
      <c r="M999" s="20"/>
      <c r="N999" s="20"/>
      <c r="O999" s="20"/>
      <c r="P999" s="20"/>
    </row>
    <row r="1000" ht="15.75" customHeight="1" spans="1:16">
      <c r="A1000" s="20"/>
      <c r="B1000" s="273"/>
      <c r="C1000" s="99"/>
      <c r="D1000" s="20"/>
      <c r="E1000" s="20"/>
      <c r="F1000" s="20"/>
      <c r="G1000" s="20"/>
      <c r="H1000" s="20"/>
      <c r="I1000" s="20"/>
      <c r="J1000" s="20"/>
      <c r="K1000" s="20"/>
      <c r="L1000" s="20"/>
      <c r="M1000" s="20"/>
      <c r="N1000" s="20"/>
      <c r="O1000" s="20"/>
      <c r="P1000" s="20"/>
    </row>
    <row r="1001" ht="15.75" customHeight="1" spans="1:16">
      <c r="A1001" s="20"/>
      <c r="B1001" s="273"/>
      <c r="C1001" s="99"/>
      <c r="D1001" s="20"/>
      <c r="E1001" s="20"/>
      <c r="F1001" s="20"/>
      <c r="G1001" s="20"/>
      <c r="H1001" s="20"/>
      <c r="I1001" s="20"/>
      <c r="J1001" s="20"/>
      <c r="K1001" s="20"/>
      <c r="L1001" s="20"/>
      <c r="M1001" s="20"/>
      <c r="N1001" s="20"/>
      <c r="O1001" s="20"/>
      <c r="P1001" s="20"/>
    </row>
    <row r="1002" ht="15.75" customHeight="1" spans="1:16">
      <c r="A1002" s="20"/>
      <c r="B1002" s="273"/>
      <c r="C1002" s="99"/>
      <c r="D1002" s="20"/>
      <c r="E1002" s="20"/>
      <c r="F1002" s="20"/>
      <c r="G1002" s="20"/>
      <c r="H1002" s="20"/>
      <c r="I1002" s="20"/>
      <c r="J1002" s="20"/>
      <c r="K1002" s="20"/>
      <c r="L1002" s="20"/>
      <c r="M1002" s="20"/>
      <c r="N1002" s="20"/>
      <c r="O1002" s="20"/>
      <c r="P1002" s="20"/>
    </row>
    <row r="1003" ht="15.75" customHeight="1" spans="1:16">
      <c r="A1003" s="20"/>
      <c r="B1003" s="273"/>
      <c r="C1003" s="99"/>
      <c r="D1003" s="20"/>
      <c r="E1003" s="20"/>
      <c r="F1003" s="20"/>
      <c r="G1003" s="20"/>
      <c r="H1003" s="20"/>
      <c r="I1003" s="20"/>
      <c r="J1003" s="20"/>
      <c r="K1003" s="20"/>
      <c r="L1003" s="20"/>
      <c r="M1003" s="20"/>
      <c r="N1003" s="20"/>
      <c r="O1003" s="20"/>
      <c r="P1003" s="20"/>
    </row>
    <row r="1004" ht="15.75" customHeight="1" spans="1:16">
      <c r="A1004" s="20"/>
      <c r="B1004" s="273"/>
      <c r="C1004" s="99"/>
      <c r="D1004" s="20"/>
      <c r="E1004" s="20"/>
      <c r="F1004" s="20"/>
      <c r="G1004" s="20"/>
      <c r="H1004" s="20"/>
      <c r="I1004" s="20"/>
      <c r="J1004" s="20"/>
      <c r="K1004" s="20"/>
      <c r="L1004" s="20"/>
      <c r="M1004" s="20"/>
      <c r="N1004" s="20"/>
      <c r="O1004" s="20"/>
      <c r="P1004" s="20"/>
    </row>
    <row r="1005" ht="15.75" customHeight="1" spans="1:16">
      <c r="A1005" s="20"/>
      <c r="B1005" s="273"/>
      <c r="C1005" s="99"/>
      <c r="D1005" s="20"/>
      <c r="E1005" s="20"/>
      <c r="F1005" s="20"/>
      <c r="G1005" s="20"/>
      <c r="H1005" s="20"/>
      <c r="I1005" s="20"/>
      <c r="J1005" s="20"/>
      <c r="K1005" s="20"/>
      <c r="L1005" s="20"/>
      <c r="M1005" s="20"/>
      <c r="N1005" s="20"/>
      <c r="O1005" s="20"/>
      <c r="P1005" s="20"/>
    </row>
    <row r="1006" ht="15.75" customHeight="1" spans="1:16">
      <c r="A1006" s="20"/>
      <c r="B1006" s="273"/>
      <c r="C1006" s="99"/>
      <c r="D1006" s="20"/>
      <c r="E1006" s="20"/>
      <c r="F1006" s="20"/>
      <c r="G1006" s="20"/>
      <c r="H1006" s="20"/>
      <c r="I1006" s="20"/>
      <c r="J1006" s="20"/>
      <c r="K1006" s="20"/>
      <c r="L1006" s="20"/>
      <c r="M1006" s="20"/>
      <c r="N1006" s="20"/>
      <c r="O1006" s="20"/>
      <c r="P1006" s="20"/>
    </row>
    <row r="1007" ht="15.75" customHeight="1" spans="1:16">
      <c r="A1007" s="20"/>
      <c r="B1007" s="273"/>
      <c r="C1007" s="99"/>
      <c r="D1007" s="20"/>
      <c r="E1007" s="20"/>
      <c r="F1007" s="20"/>
      <c r="G1007" s="20"/>
      <c r="H1007" s="20"/>
      <c r="I1007" s="20"/>
      <c r="J1007" s="20"/>
      <c r="K1007" s="20"/>
      <c r="L1007" s="20"/>
      <c r="M1007" s="20"/>
      <c r="N1007" s="20"/>
      <c r="O1007" s="20"/>
      <c r="P1007" s="20"/>
    </row>
    <row r="1008" ht="15.75" customHeight="1" spans="1:16">
      <c r="A1008" s="20"/>
      <c r="B1008" s="273"/>
      <c r="C1008" s="99"/>
      <c r="D1008" s="20"/>
      <c r="E1008" s="20"/>
      <c r="F1008" s="20"/>
      <c r="G1008" s="20"/>
      <c r="H1008" s="20"/>
      <c r="I1008" s="20"/>
      <c r="J1008" s="20"/>
      <c r="K1008" s="20"/>
      <c r="L1008" s="20"/>
      <c r="M1008" s="20"/>
      <c r="N1008" s="20"/>
      <c r="O1008" s="20"/>
      <c r="P1008" s="20"/>
    </row>
    <row r="1009" ht="15.75" customHeight="1" spans="1:16">
      <c r="A1009" s="20"/>
      <c r="B1009" s="273"/>
      <c r="C1009" s="99"/>
      <c r="D1009" s="20"/>
      <c r="E1009" s="20"/>
      <c r="F1009" s="20"/>
      <c r="G1009" s="20"/>
      <c r="H1009" s="20"/>
      <c r="I1009" s="20"/>
      <c r="J1009" s="20"/>
      <c r="K1009" s="20"/>
      <c r="L1009" s="20"/>
      <c r="M1009" s="20"/>
      <c r="N1009" s="20"/>
      <c r="O1009" s="20"/>
      <c r="P1009" s="20"/>
    </row>
  </sheetData>
  <mergeCells count="6">
    <mergeCell ref="B3:E3"/>
    <mergeCell ref="B5:E5"/>
    <mergeCell ref="B7:E7"/>
    <mergeCell ref="B9:E9"/>
    <mergeCell ref="B11:E11"/>
    <mergeCell ref="B13:E13"/>
  </mergeCells>
  <pageMargins left="0.7" right="0.7" top="0.75" bottom="0.75" header="0.3" footer="0.3"/>
  <pageSetup paperSize="1" orientation="portrait"/>
  <headerFooter>
    <oddFooter>&amp;C&amp;"Helvetica Neue,Regular"&amp;12&amp;K000000&amp;P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7"/>
  <sheetViews>
    <sheetView showGridLines="0" workbookViewId="0">
      <selection activeCell="D11" sqref="D11"/>
    </sheetView>
  </sheetViews>
  <sheetFormatPr defaultColWidth="14.4444444444444" defaultRowHeight="12" outlineLevelCol="3"/>
  <cols>
    <col min="1" max="1" width="31.1111111111111" style="229" customWidth="1"/>
    <col min="2" max="2" width="28" style="229" customWidth="1"/>
    <col min="3" max="3" width="10.8888888888889" style="229" customWidth="1"/>
    <col min="4" max="4" width="92" style="230" customWidth="1"/>
    <col min="5" max="5" width="14.4444444444444" style="229" customWidth="1"/>
    <col min="6" max="16384" width="14.4444444444444" style="229"/>
  </cols>
  <sheetData>
    <row r="1" spans="1:4">
      <c r="A1" s="231" t="s">
        <v>32</v>
      </c>
      <c r="B1" s="231" t="s">
        <v>36</v>
      </c>
      <c r="C1" s="231" t="s">
        <v>1165</v>
      </c>
      <c r="D1" s="231" t="s">
        <v>1166</v>
      </c>
    </row>
    <row r="2" spans="1:4">
      <c r="A2" s="232"/>
      <c r="B2" s="232"/>
      <c r="C2" s="232"/>
      <c r="D2" s="232"/>
    </row>
    <row r="3" spans="1:4">
      <c r="A3" s="233"/>
      <c r="B3" s="233"/>
      <c r="C3" s="233"/>
      <c r="D3" s="233"/>
    </row>
    <row r="4" ht="36" spans="1:4">
      <c r="A4" s="234" t="s">
        <v>1167</v>
      </c>
      <c r="B4" s="234" t="s">
        <v>1168</v>
      </c>
      <c r="C4" s="235" t="s">
        <v>722</v>
      </c>
      <c r="D4" s="236" t="s">
        <v>1169</v>
      </c>
    </row>
    <row r="5" ht="24" spans="1:4">
      <c r="A5" s="234" t="s">
        <v>1167</v>
      </c>
      <c r="B5" s="234" t="s">
        <v>1170</v>
      </c>
      <c r="C5" s="235" t="s">
        <v>1171</v>
      </c>
      <c r="D5" s="236" t="s">
        <v>1172</v>
      </c>
    </row>
    <row r="6" ht="36" spans="1:4">
      <c r="A6" s="234" t="s">
        <v>1167</v>
      </c>
      <c r="B6" s="234" t="s">
        <v>1173</v>
      </c>
      <c r="C6" s="235" t="s">
        <v>1174</v>
      </c>
      <c r="D6" s="236" t="s">
        <v>1175</v>
      </c>
    </row>
    <row r="7" ht="36" spans="1:4">
      <c r="A7" s="234" t="s">
        <v>1167</v>
      </c>
      <c r="B7" s="234" t="s">
        <v>1176</v>
      </c>
      <c r="C7" s="235" t="s">
        <v>1177</v>
      </c>
      <c r="D7" s="236" t="s">
        <v>1178</v>
      </c>
    </row>
    <row r="8" ht="36" spans="1:4">
      <c r="A8" s="237" t="s">
        <v>1179</v>
      </c>
      <c r="B8" s="237" t="s">
        <v>1180</v>
      </c>
      <c r="C8" s="238" t="s">
        <v>529</v>
      </c>
      <c r="D8" s="236" t="s">
        <v>1181</v>
      </c>
    </row>
    <row r="9" ht="24" spans="1:4">
      <c r="A9" s="237" t="s">
        <v>1179</v>
      </c>
      <c r="B9" s="237" t="s">
        <v>1182</v>
      </c>
      <c r="C9" s="238" t="s">
        <v>1183</v>
      </c>
      <c r="D9" s="236" t="s">
        <v>1184</v>
      </c>
    </row>
    <row r="10" ht="36" spans="1:4">
      <c r="A10" s="237" t="s">
        <v>1179</v>
      </c>
      <c r="B10" s="237" t="s">
        <v>1185</v>
      </c>
      <c r="C10" s="238" t="s">
        <v>1186</v>
      </c>
      <c r="D10" s="236" t="s">
        <v>1187</v>
      </c>
    </row>
    <row r="11" ht="132" spans="1:4">
      <c r="A11" s="239" t="s">
        <v>1188</v>
      </c>
      <c r="B11" s="239" t="s">
        <v>1189</v>
      </c>
      <c r="C11" s="240" t="s">
        <v>258</v>
      </c>
      <c r="D11" s="236" t="s">
        <v>1190</v>
      </c>
    </row>
    <row r="12" ht="36" spans="1:4">
      <c r="A12" s="239" t="s">
        <v>1188</v>
      </c>
      <c r="B12" s="239" t="s">
        <v>1191</v>
      </c>
      <c r="C12" s="240" t="s">
        <v>1192</v>
      </c>
      <c r="D12" s="236" t="s">
        <v>1193</v>
      </c>
    </row>
    <row r="13" ht="48" spans="1:4">
      <c r="A13" s="239" t="s">
        <v>1194</v>
      </c>
      <c r="B13" s="239" t="s">
        <v>1195</v>
      </c>
      <c r="C13" s="240" t="s">
        <v>1196</v>
      </c>
      <c r="D13" s="236" t="s">
        <v>1197</v>
      </c>
    </row>
    <row r="14" ht="60" spans="1:4">
      <c r="A14" s="239" t="s">
        <v>1188</v>
      </c>
      <c r="B14" s="239" t="s">
        <v>1198</v>
      </c>
      <c r="C14" s="240" t="s">
        <v>99</v>
      </c>
      <c r="D14" s="236" t="s">
        <v>1199</v>
      </c>
    </row>
    <row r="15" ht="48" spans="1:4">
      <c r="A15" s="239" t="s">
        <v>1188</v>
      </c>
      <c r="B15" s="239" t="s">
        <v>1200</v>
      </c>
      <c r="C15" s="240" t="s">
        <v>1201</v>
      </c>
      <c r="D15" s="236" t="s">
        <v>1202</v>
      </c>
    </row>
    <row r="16" ht="24" spans="1:4">
      <c r="A16" s="239" t="s">
        <v>1203</v>
      </c>
      <c r="B16" s="239" t="s">
        <v>1204</v>
      </c>
      <c r="C16" s="240" t="s">
        <v>1205</v>
      </c>
      <c r="D16" s="236" t="s">
        <v>1206</v>
      </c>
    </row>
    <row r="17" ht="24" spans="1:4">
      <c r="A17" s="239" t="s">
        <v>1203</v>
      </c>
      <c r="B17" s="239" t="s">
        <v>1207</v>
      </c>
      <c r="C17" s="240" t="s">
        <v>569</v>
      </c>
      <c r="D17" s="236" t="s">
        <v>1208</v>
      </c>
    </row>
    <row r="18" spans="1:4">
      <c r="A18" s="239" t="s">
        <v>1203</v>
      </c>
      <c r="B18" s="239" t="s">
        <v>1209</v>
      </c>
      <c r="C18" s="240" t="s">
        <v>1210</v>
      </c>
      <c r="D18" s="236" t="s">
        <v>1211</v>
      </c>
    </row>
    <row r="19" ht="108" spans="1:4">
      <c r="A19" s="239" t="s">
        <v>1203</v>
      </c>
      <c r="B19" s="239" t="s">
        <v>1212</v>
      </c>
      <c r="C19" s="240" t="s">
        <v>1213</v>
      </c>
      <c r="D19" s="236" t="s">
        <v>1214</v>
      </c>
    </row>
    <row r="20" ht="36" spans="1:4">
      <c r="A20" s="239" t="s">
        <v>1203</v>
      </c>
      <c r="B20" s="239" t="s">
        <v>944</v>
      </c>
      <c r="C20" s="240" t="s">
        <v>1215</v>
      </c>
      <c r="D20" s="236" t="s">
        <v>1216</v>
      </c>
    </row>
    <row r="21" ht="36" spans="1:4">
      <c r="A21" s="239" t="s">
        <v>1203</v>
      </c>
      <c r="B21" s="239" t="s">
        <v>1217</v>
      </c>
      <c r="C21" s="240" t="s">
        <v>1218</v>
      </c>
      <c r="D21" s="236" t="s">
        <v>1219</v>
      </c>
    </row>
    <row r="22" ht="60" spans="1:4">
      <c r="A22" s="241" t="s">
        <v>1220</v>
      </c>
      <c r="B22" s="241" t="s">
        <v>1221</v>
      </c>
      <c r="C22" s="242" t="s">
        <v>76</v>
      </c>
      <c r="D22" s="236" t="s">
        <v>1222</v>
      </c>
    </row>
    <row r="23" ht="24" spans="1:4">
      <c r="A23" s="241" t="s">
        <v>1220</v>
      </c>
      <c r="B23" s="241" t="s">
        <v>1223</v>
      </c>
      <c r="C23" s="242" t="s">
        <v>1224</v>
      </c>
      <c r="D23" s="236" t="s">
        <v>1225</v>
      </c>
    </row>
    <row r="24" ht="24" spans="1:4">
      <c r="A24" s="241" t="s">
        <v>1220</v>
      </c>
      <c r="B24" s="241" t="s">
        <v>1226</v>
      </c>
      <c r="C24" s="242" t="s">
        <v>92</v>
      </c>
      <c r="D24" s="236" t="s">
        <v>1227</v>
      </c>
    </row>
    <row r="25" ht="24" spans="1:4">
      <c r="A25" s="241" t="s">
        <v>1220</v>
      </c>
      <c r="B25" s="241" t="s">
        <v>1228</v>
      </c>
      <c r="C25" s="242" t="s">
        <v>1229</v>
      </c>
      <c r="D25" s="236" t="s">
        <v>1230</v>
      </c>
    </row>
    <row r="26" ht="60" spans="1:4">
      <c r="A26" s="241" t="s">
        <v>1220</v>
      </c>
      <c r="B26" s="241" t="s">
        <v>1231</v>
      </c>
      <c r="C26" s="242" t="s">
        <v>1232</v>
      </c>
      <c r="D26" s="236" t="s">
        <v>1233</v>
      </c>
    </row>
    <row r="27" ht="24" spans="1:4">
      <c r="A27" s="243" t="s">
        <v>1234</v>
      </c>
      <c r="B27" s="243" t="s">
        <v>1235</v>
      </c>
      <c r="C27" s="244" t="s">
        <v>1236</v>
      </c>
      <c r="D27" s="236" t="s">
        <v>1237</v>
      </c>
    </row>
    <row r="28" ht="24" spans="1:4">
      <c r="A28" s="243" t="s">
        <v>1234</v>
      </c>
      <c r="B28" s="243" t="s">
        <v>1238</v>
      </c>
      <c r="C28" s="244" t="s">
        <v>1239</v>
      </c>
      <c r="D28" s="236" t="s">
        <v>1240</v>
      </c>
    </row>
    <row r="29" ht="36" spans="1:4">
      <c r="A29" s="243" t="s">
        <v>1234</v>
      </c>
      <c r="B29" s="243" t="s">
        <v>1241</v>
      </c>
      <c r="C29" s="244" t="s">
        <v>1242</v>
      </c>
      <c r="D29" s="236" t="s">
        <v>1243</v>
      </c>
    </row>
    <row r="30" ht="36" spans="1:4">
      <c r="A30" s="243" t="s">
        <v>1234</v>
      </c>
      <c r="B30" s="243" t="s">
        <v>1244</v>
      </c>
      <c r="C30" s="244" t="s">
        <v>1245</v>
      </c>
      <c r="D30" s="236" t="s">
        <v>1246</v>
      </c>
    </row>
    <row r="31" spans="1:4">
      <c r="A31" s="243" t="s">
        <v>1234</v>
      </c>
      <c r="B31" s="243" t="s">
        <v>1247</v>
      </c>
      <c r="C31" s="244" t="s">
        <v>1248</v>
      </c>
      <c r="D31" s="236" t="s">
        <v>1249</v>
      </c>
    </row>
    <row r="32" spans="1:4">
      <c r="A32" s="243" t="s">
        <v>1234</v>
      </c>
      <c r="B32" s="243" t="s">
        <v>1250</v>
      </c>
      <c r="C32" s="244" t="s">
        <v>1251</v>
      </c>
      <c r="D32" s="236" t="s">
        <v>1252</v>
      </c>
    </row>
    <row r="33" ht="24" spans="1:4">
      <c r="A33" s="243" t="s">
        <v>1234</v>
      </c>
      <c r="B33" s="243" t="s">
        <v>632</v>
      </c>
      <c r="C33" s="244" t="s">
        <v>1253</v>
      </c>
      <c r="D33" s="236" t="s">
        <v>1254</v>
      </c>
    </row>
    <row r="34" ht="24" spans="1:4">
      <c r="A34" s="245" t="s">
        <v>1255</v>
      </c>
      <c r="B34" s="245" t="s">
        <v>50</v>
      </c>
      <c r="C34" s="246" t="s">
        <v>1256</v>
      </c>
      <c r="D34" s="236" t="s">
        <v>1257</v>
      </c>
    </row>
    <row r="35" ht="36" spans="1:4">
      <c r="A35" s="245" t="s">
        <v>1255</v>
      </c>
      <c r="B35" s="245" t="s">
        <v>1258</v>
      </c>
      <c r="C35" s="246" t="s">
        <v>1259</v>
      </c>
      <c r="D35" s="236" t="s">
        <v>1260</v>
      </c>
    </row>
    <row r="36" ht="24" spans="1:4">
      <c r="A36" s="245" t="s">
        <v>1255</v>
      </c>
      <c r="B36" s="245" t="s">
        <v>1261</v>
      </c>
      <c r="C36" s="246" t="s">
        <v>761</v>
      </c>
      <c r="D36" s="236" t="s">
        <v>1262</v>
      </c>
    </row>
    <row r="37" ht="24" spans="1:4">
      <c r="A37" s="245" t="s">
        <v>1255</v>
      </c>
      <c r="B37" s="245" t="s">
        <v>1263</v>
      </c>
      <c r="C37" s="246" t="s">
        <v>1264</v>
      </c>
      <c r="D37" s="236" t="s">
        <v>1265</v>
      </c>
    </row>
    <row r="38" ht="48" spans="1:4">
      <c r="A38" s="245" t="s">
        <v>1255</v>
      </c>
      <c r="B38" s="245" t="s">
        <v>1266</v>
      </c>
      <c r="C38" s="246" t="s">
        <v>1267</v>
      </c>
      <c r="D38" s="236" t="s">
        <v>1268</v>
      </c>
    </row>
    <row r="39" ht="36" spans="1:4">
      <c r="A39" s="245" t="s">
        <v>1255</v>
      </c>
      <c r="B39" s="245" t="s">
        <v>944</v>
      </c>
      <c r="C39" s="246" t="s">
        <v>1269</v>
      </c>
      <c r="D39" s="236" t="s">
        <v>1270</v>
      </c>
    </row>
    <row r="40" ht="24" spans="1:4">
      <c r="A40" s="245" t="s">
        <v>1255</v>
      </c>
      <c r="B40" s="245" t="s">
        <v>1271</v>
      </c>
      <c r="C40" s="246" t="s">
        <v>1272</v>
      </c>
      <c r="D40" s="236" t="s">
        <v>1273</v>
      </c>
    </row>
    <row r="41" ht="36" spans="1:4">
      <c r="A41" s="245" t="s">
        <v>1255</v>
      </c>
      <c r="B41" s="245" t="s">
        <v>1274</v>
      </c>
      <c r="C41" s="246" t="s">
        <v>1275</v>
      </c>
      <c r="D41" s="236" t="s">
        <v>1276</v>
      </c>
    </row>
    <row r="42" ht="24" spans="1:4">
      <c r="A42" s="245" t="s">
        <v>1255</v>
      </c>
      <c r="B42" s="245" t="s">
        <v>1277</v>
      </c>
      <c r="C42" s="246" t="s">
        <v>610</v>
      </c>
      <c r="D42" s="236" t="s">
        <v>1278</v>
      </c>
    </row>
    <row r="43" spans="1:4">
      <c r="A43" s="247" t="s">
        <v>1279</v>
      </c>
      <c r="B43" s="247" t="s">
        <v>1280</v>
      </c>
      <c r="C43" s="248" t="s">
        <v>1281</v>
      </c>
      <c r="D43" s="236" t="s">
        <v>1282</v>
      </c>
    </row>
    <row r="44" ht="48" spans="1:4">
      <c r="A44" s="247" t="s">
        <v>1279</v>
      </c>
      <c r="B44" s="247" t="s">
        <v>1283</v>
      </c>
      <c r="C44" s="248" t="s">
        <v>684</v>
      </c>
      <c r="D44" s="236" t="s">
        <v>1284</v>
      </c>
    </row>
    <row r="45" ht="36" spans="1:4">
      <c r="A45" s="247" t="s">
        <v>1279</v>
      </c>
      <c r="B45" s="247" t="s">
        <v>1285</v>
      </c>
      <c r="C45" s="248" t="s">
        <v>193</v>
      </c>
      <c r="D45" s="236" t="s">
        <v>1286</v>
      </c>
    </row>
    <row r="46" ht="24" spans="1:4">
      <c r="A46" s="247" t="s">
        <v>1279</v>
      </c>
      <c r="B46" s="247" t="s">
        <v>1287</v>
      </c>
      <c r="C46" s="248" t="s">
        <v>375</v>
      </c>
      <c r="D46" s="236" t="s">
        <v>1288</v>
      </c>
    </row>
    <row r="47" ht="48" spans="1:4">
      <c r="A47" s="249" t="s">
        <v>1289</v>
      </c>
      <c r="B47" s="249" t="s">
        <v>1290</v>
      </c>
      <c r="C47" s="250" t="s">
        <v>281</v>
      </c>
      <c r="D47" s="236" t="s">
        <v>1291</v>
      </c>
    </row>
    <row r="48" ht="48" spans="1:4">
      <c r="A48" s="249" t="s">
        <v>1289</v>
      </c>
      <c r="B48" s="249" t="s">
        <v>1292</v>
      </c>
      <c r="C48" s="250" t="s">
        <v>648</v>
      </c>
      <c r="D48" s="236" t="s">
        <v>1293</v>
      </c>
    </row>
    <row r="49" spans="1:4">
      <c r="A49" s="249" t="s">
        <v>1289</v>
      </c>
      <c r="B49" s="249" t="s">
        <v>1294</v>
      </c>
      <c r="C49" s="250" t="s">
        <v>1295</v>
      </c>
      <c r="D49" s="236" t="s">
        <v>1296</v>
      </c>
    </row>
    <row r="50" ht="144" spans="1:4">
      <c r="A50" s="249" t="s">
        <v>1289</v>
      </c>
      <c r="B50" s="249" t="s">
        <v>1294</v>
      </c>
      <c r="C50" s="250" t="s">
        <v>1297</v>
      </c>
      <c r="D50" s="236" t="s">
        <v>1298</v>
      </c>
    </row>
    <row r="51" spans="1:4">
      <c r="A51" s="249" t="s">
        <v>1289</v>
      </c>
      <c r="B51" s="249" t="s">
        <v>1299</v>
      </c>
      <c r="C51" s="250" t="s">
        <v>1300</v>
      </c>
      <c r="D51" s="236" t="s">
        <v>1301</v>
      </c>
    </row>
    <row r="52" ht="36" spans="1:4">
      <c r="A52" s="249" t="s">
        <v>1289</v>
      </c>
      <c r="B52" s="249" t="s">
        <v>944</v>
      </c>
      <c r="C52" s="250" t="s">
        <v>627</v>
      </c>
      <c r="D52" s="236" t="s">
        <v>1302</v>
      </c>
    </row>
    <row r="53" ht="24" spans="1:4">
      <c r="A53" s="249" t="s">
        <v>1289</v>
      </c>
      <c r="B53" s="249" t="s">
        <v>1303</v>
      </c>
      <c r="C53" s="250" t="s">
        <v>1304</v>
      </c>
      <c r="D53" s="236" t="s">
        <v>1305</v>
      </c>
    </row>
    <row r="54" ht="24" spans="1:4">
      <c r="A54" s="249" t="s">
        <v>1289</v>
      </c>
      <c r="B54" s="249" t="s">
        <v>1306</v>
      </c>
      <c r="C54" s="250" t="s">
        <v>1307</v>
      </c>
      <c r="D54" s="236" t="s">
        <v>1308</v>
      </c>
    </row>
    <row r="55" ht="48" spans="1:4">
      <c r="A55" s="249" t="s">
        <v>1289</v>
      </c>
      <c r="B55" s="249" t="s">
        <v>1309</v>
      </c>
      <c r="C55" s="250" t="s">
        <v>286</v>
      </c>
      <c r="D55" s="236" t="s">
        <v>1310</v>
      </c>
    </row>
    <row r="56" ht="48" spans="1:4">
      <c r="A56" s="249" t="s">
        <v>1289</v>
      </c>
      <c r="B56" s="249" t="s">
        <v>1311</v>
      </c>
      <c r="C56" s="250" t="s">
        <v>83</v>
      </c>
      <c r="D56" s="236" t="s">
        <v>1312</v>
      </c>
    </row>
    <row r="57" ht="36" spans="1:4">
      <c r="A57" s="249" t="s">
        <v>1289</v>
      </c>
      <c r="B57" s="249" t="s">
        <v>1313</v>
      </c>
      <c r="C57" s="250" t="s">
        <v>1314</v>
      </c>
      <c r="D57" s="236" t="s">
        <v>1315</v>
      </c>
    </row>
    <row r="58" ht="24" spans="1:4">
      <c r="A58" s="251" t="s">
        <v>1316</v>
      </c>
      <c r="B58" s="251" t="s">
        <v>1317</v>
      </c>
      <c r="C58" s="252" t="s">
        <v>1318</v>
      </c>
      <c r="D58" s="236" t="s">
        <v>1319</v>
      </c>
    </row>
    <row r="59" ht="36" spans="1:4">
      <c r="A59" s="251" t="s">
        <v>1316</v>
      </c>
      <c r="B59" s="251" t="s">
        <v>1320</v>
      </c>
      <c r="C59" s="252" t="s">
        <v>1321</v>
      </c>
      <c r="D59" s="236" t="s">
        <v>1322</v>
      </c>
    </row>
    <row r="60" ht="36" spans="1:4">
      <c r="A60" s="251" t="s">
        <v>1316</v>
      </c>
      <c r="B60" s="251" t="s">
        <v>1323</v>
      </c>
      <c r="C60" s="252" t="s">
        <v>1324</v>
      </c>
      <c r="D60" s="236" t="s">
        <v>1325</v>
      </c>
    </row>
    <row r="61" ht="24" spans="1:4">
      <c r="A61" s="251" t="s">
        <v>1316</v>
      </c>
      <c r="B61" s="251" t="s">
        <v>1326</v>
      </c>
      <c r="C61" s="252" t="s">
        <v>1327</v>
      </c>
      <c r="D61" s="236" t="s">
        <v>1328</v>
      </c>
    </row>
    <row r="62" ht="48" spans="1:4">
      <c r="A62" s="251" t="s">
        <v>1316</v>
      </c>
      <c r="B62" s="251" t="s">
        <v>1329</v>
      </c>
      <c r="C62" s="252" t="s">
        <v>1330</v>
      </c>
      <c r="D62" s="236" t="s">
        <v>1331</v>
      </c>
    </row>
    <row r="63" ht="24" spans="1:4">
      <c r="A63" s="251" t="s">
        <v>1316</v>
      </c>
      <c r="B63" s="251" t="s">
        <v>1332</v>
      </c>
      <c r="C63" s="252" t="s">
        <v>1333</v>
      </c>
      <c r="D63" s="236" t="s">
        <v>1334</v>
      </c>
    </row>
    <row r="64" ht="24" spans="1:4">
      <c r="A64" s="251" t="s">
        <v>1316</v>
      </c>
      <c r="B64" s="251" t="s">
        <v>1335</v>
      </c>
      <c r="C64" s="252" t="s">
        <v>1336</v>
      </c>
      <c r="D64" s="236" t="s">
        <v>1337</v>
      </c>
    </row>
    <row r="65" ht="48" spans="1:4">
      <c r="A65" s="251" t="s">
        <v>1316</v>
      </c>
      <c r="B65" s="251" t="s">
        <v>1338</v>
      </c>
      <c r="C65" s="252" t="s">
        <v>1339</v>
      </c>
      <c r="D65" s="236" t="s">
        <v>1340</v>
      </c>
    </row>
    <row r="66" ht="36" spans="1:4">
      <c r="A66" s="251" t="s">
        <v>1316</v>
      </c>
      <c r="B66" s="251" t="s">
        <v>1341</v>
      </c>
      <c r="C66" s="252" t="s">
        <v>1342</v>
      </c>
      <c r="D66" s="236" t="s">
        <v>1343</v>
      </c>
    </row>
    <row r="67" ht="36" spans="1:4">
      <c r="A67" s="251" t="s">
        <v>1316</v>
      </c>
      <c r="B67" s="251" t="s">
        <v>1344</v>
      </c>
      <c r="C67" s="252" t="s">
        <v>1345</v>
      </c>
      <c r="D67" s="236" t="s">
        <v>1346</v>
      </c>
    </row>
    <row r="68" ht="36" spans="1:4">
      <c r="A68" s="251" t="s">
        <v>1316</v>
      </c>
      <c r="B68" s="251" t="s">
        <v>1347</v>
      </c>
      <c r="C68" s="252" t="s">
        <v>1348</v>
      </c>
      <c r="D68" s="236" t="s">
        <v>1349</v>
      </c>
    </row>
    <row r="69" ht="24" spans="1:4">
      <c r="A69" s="253" t="s">
        <v>1350</v>
      </c>
      <c r="B69" s="253" t="s">
        <v>1351</v>
      </c>
      <c r="C69" s="254" t="s">
        <v>303</v>
      </c>
      <c r="D69" s="236" t="s">
        <v>1352</v>
      </c>
    </row>
    <row r="70" ht="180" spans="1:4">
      <c r="A70" s="253" t="s">
        <v>1350</v>
      </c>
      <c r="B70" s="253" t="s">
        <v>1353</v>
      </c>
      <c r="C70" s="254" t="s">
        <v>127</v>
      </c>
      <c r="D70" s="236" t="s">
        <v>1354</v>
      </c>
    </row>
    <row r="71" ht="24" spans="1:4">
      <c r="A71" s="253" t="s">
        <v>1350</v>
      </c>
      <c r="B71" s="253" t="s">
        <v>1355</v>
      </c>
      <c r="C71" s="254" t="s">
        <v>316</v>
      </c>
      <c r="D71" s="236" t="s">
        <v>1356</v>
      </c>
    </row>
    <row r="72" ht="36" spans="1:4">
      <c r="A72" s="253" t="s">
        <v>1350</v>
      </c>
      <c r="B72" s="253" t="s">
        <v>1357</v>
      </c>
      <c r="C72" s="254" t="s">
        <v>322</v>
      </c>
      <c r="D72" s="236" t="s">
        <v>1358</v>
      </c>
    </row>
    <row r="73" ht="36" spans="1:4">
      <c r="A73" s="253" t="s">
        <v>1350</v>
      </c>
      <c r="B73" s="253" t="s">
        <v>1359</v>
      </c>
      <c r="C73" s="254" t="s">
        <v>326</v>
      </c>
      <c r="D73" s="236" t="s">
        <v>1360</v>
      </c>
    </row>
    <row r="74" ht="36" spans="1:4">
      <c r="A74" s="253" t="s">
        <v>1350</v>
      </c>
      <c r="B74" s="253" t="s">
        <v>1361</v>
      </c>
      <c r="C74" s="254" t="s">
        <v>330</v>
      </c>
      <c r="D74" s="236" t="s">
        <v>1362</v>
      </c>
    </row>
    <row r="75" ht="48" spans="1:4">
      <c r="A75" s="253" t="s">
        <v>1350</v>
      </c>
      <c r="B75" s="253" t="s">
        <v>1363</v>
      </c>
      <c r="C75" s="254" t="s">
        <v>337</v>
      </c>
      <c r="D75" s="236" t="s">
        <v>1364</v>
      </c>
    </row>
    <row r="76" ht="24" spans="1:4">
      <c r="A76" s="253" t="s">
        <v>1350</v>
      </c>
      <c r="B76" s="253" t="s">
        <v>1365</v>
      </c>
      <c r="C76" s="254" t="s">
        <v>342</v>
      </c>
      <c r="D76" s="236" t="s">
        <v>1366</v>
      </c>
    </row>
    <row r="77" ht="60" spans="1:4">
      <c r="A77" s="253" t="s">
        <v>1367</v>
      </c>
      <c r="B77" s="255" t="s">
        <v>1368</v>
      </c>
      <c r="C77" s="254" t="s">
        <v>156</v>
      </c>
      <c r="D77" s="236" t="s">
        <v>1369</v>
      </c>
    </row>
    <row r="78" ht="36" spans="1:4">
      <c r="A78" s="253" t="s">
        <v>1367</v>
      </c>
      <c r="B78" s="255" t="s">
        <v>1370</v>
      </c>
      <c r="C78" s="254" t="s">
        <v>349</v>
      </c>
      <c r="D78" s="236" t="s">
        <v>1371</v>
      </c>
    </row>
    <row r="79" ht="48" spans="1:4">
      <c r="A79" s="253" t="s">
        <v>1367</v>
      </c>
      <c r="B79" s="255" t="s">
        <v>1372</v>
      </c>
      <c r="C79" s="254" t="s">
        <v>351</v>
      </c>
      <c r="D79" s="236" t="s">
        <v>1373</v>
      </c>
    </row>
    <row r="80" ht="120" spans="1:4">
      <c r="A80" s="253" t="s">
        <v>1367</v>
      </c>
      <c r="B80" s="255" t="s">
        <v>1374</v>
      </c>
      <c r="C80" s="254" t="s">
        <v>357</v>
      </c>
      <c r="D80" s="236" t="s">
        <v>1375</v>
      </c>
    </row>
    <row r="81" spans="1:4">
      <c r="A81" s="253" t="s">
        <v>1367</v>
      </c>
      <c r="B81" s="255" t="s">
        <v>1376</v>
      </c>
      <c r="C81" s="254" t="s">
        <v>363</v>
      </c>
      <c r="D81" s="236" t="s">
        <v>1377</v>
      </c>
    </row>
    <row r="82" ht="36" spans="1:4">
      <c r="A82" s="256" t="s">
        <v>1378</v>
      </c>
      <c r="B82" s="255" t="s">
        <v>1379</v>
      </c>
      <c r="C82" s="257" t="s">
        <v>174</v>
      </c>
      <c r="D82" s="236" t="s">
        <v>1380</v>
      </c>
    </row>
    <row r="83" ht="36" spans="1:4">
      <c r="A83" s="256" t="s">
        <v>1378</v>
      </c>
      <c r="B83" s="255" t="s">
        <v>1381</v>
      </c>
      <c r="C83" s="257" t="s">
        <v>1382</v>
      </c>
      <c r="D83" s="236" t="s">
        <v>1383</v>
      </c>
    </row>
    <row r="84" ht="24" spans="1:4">
      <c r="A84" s="256" t="s">
        <v>1378</v>
      </c>
      <c r="B84" s="255" t="s">
        <v>1384</v>
      </c>
      <c r="C84" s="257" t="s">
        <v>1385</v>
      </c>
      <c r="D84" s="236" t="s">
        <v>1386</v>
      </c>
    </row>
    <row r="85" ht="24" spans="1:4">
      <c r="A85" s="256" t="s">
        <v>1378</v>
      </c>
      <c r="B85" s="255" t="s">
        <v>1387</v>
      </c>
      <c r="C85" s="257" t="s">
        <v>1388</v>
      </c>
      <c r="D85" s="236" t="s">
        <v>1389</v>
      </c>
    </row>
    <row r="86" spans="1:4">
      <c r="A86" s="256" t="s">
        <v>1378</v>
      </c>
      <c r="B86" s="255" t="s">
        <v>831</v>
      </c>
      <c r="C86" s="257" t="s">
        <v>1390</v>
      </c>
      <c r="D86" s="236" t="s">
        <v>1391</v>
      </c>
    </row>
    <row r="87" ht="24" spans="1:4">
      <c r="A87" s="256" t="s">
        <v>1378</v>
      </c>
      <c r="B87" s="255" t="s">
        <v>739</v>
      </c>
      <c r="C87" s="257" t="s">
        <v>169</v>
      </c>
      <c r="D87" s="236" t="s">
        <v>1392</v>
      </c>
    </row>
    <row r="88" ht="24" spans="1:4">
      <c r="A88" s="256" t="s">
        <v>1378</v>
      </c>
      <c r="B88" s="255" t="s">
        <v>1393</v>
      </c>
      <c r="C88" s="257" t="s">
        <v>453</v>
      </c>
      <c r="D88" s="236" t="s">
        <v>1394</v>
      </c>
    </row>
    <row r="89" ht="24" spans="1:4">
      <c r="A89" s="256" t="s">
        <v>1378</v>
      </c>
      <c r="B89" s="255" t="s">
        <v>1395</v>
      </c>
      <c r="C89" s="257" t="s">
        <v>1396</v>
      </c>
      <c r="D89" s="236" t="s">
        <v>1397</v>
      </c>
    </row>
    <row r="90" ht="96" spans="1:4">
      <c r="A90" s="256" t="s">
        <v>1378</v>
      </c>
      <c r="B90" s="255" t="s">
        <v>1398</v>
      </c>
      <c r="C90" s="257" t="s">
        <v>1399</v>
      </c>
      <c r="D90" s="236" t="s">
        <v>1400</v>
      </c>
    </row>
    <row r="91" ht="24" spans="1:4">
      <c r="A91" s="256" t="s">
        <v>1378</v>
      </c>
      <c r="B91" s="255" t="s">
        <v>1401</v>
      </c>
      <c r="C91" s="257" t="s">
        <v>1402</v>
      </c>
      <c r="D91" s="236" t="s">
        <v>1403</v>
      </c>
    </row>
    <row r="92" ht="36" spans="1:4">
      <c r="A92" s="256" t="s">
        <v>1378</v>
      </c>
      <c r="B92" s="255" t="s">
        <v>1404</v>
      </c>
      <c r="C92" s="257" t="s">
        <v>1405</v>
      </c>
      <c r="D92" s="236" t="s">
        <v>1406</v>
      </c>
    </row>
    <row r="93" ht="120" spans="1:4">
      <c r="A93" s="256" t="s">
        <v>1378</v>
      </c>
      <c r="B93" s="255" t="s">
        <v>1407</v>
      </c>
      <c r="C93" s="257" t="s">
        <v>404</v>
      </c>
      <c r="D93" s="236" t="s">
        <v>1408</v>
      </c>
    </row>
    <row r="94" ht="48" spans="1:4">
      <c r="A94" s="256" t="s">
        <v>1378</v>
      </c>
      <c r="B94" s="255" t="s">
        <v>1409</v>
      </c>
      <c r="C94" s="257" t="s">
        <v>1410</v>
      </c>
      <c r="D94" s="236" t="s">
        <v>1411</v>
      </c>
    </row>
    <row r="95" spans="1:4">
      <c r="A95" s="258" t="s">
        <v>1412</v>
      </c>
      <c r="B95" s="255" t="s">
        <v>1413</v>
      </c>
      <c r="C95" s="259" t="s">
        <v>1414</v>
      </c>
      <c r="D95" s="236" t="s">
        <v>1415</v>
      </c>
    </row>
    <row r="96" ht="24" spans="1:4">
      <c r="A96" s="258" t="s">
        <v>1412</v>
      </c>
      <c r="B96" s="255" t="s">
        <v>1416</v>
      </c>
      <c r="C96" s="259" t="s">
        <v>1417</v>
      </c>
      <c r="D96" s="236" t="s">
        <v>1418</v>
      </c>
    </row>
    <row r="97" ht="36" spans="1:4">
      <c r="A97" s="258" t="s">
        <v>1412</v>
      </c>
      <c r="B97" s="255" t="s">
        <v>1419</v>
      </c>
      <c r="C97" s="259" t="s">
        <v>1420</v>
      </c>
      <c r="D97" s="236" t="s">
        <v>1421</v>
      </c>
    </row>
    <row r="98" ht="24" spans="1:4">
      <c r="A98" s="258" t="s">
        <v>1412</v>
      </c>
      <c r="B98" s="255" t="s">
        <v>1422</v>
      </c>
      <c r="C98" s="259" t="s">
        <v>1423</v>
      </c>
      <c r="D98" s="236" t="s">
        <v>1424</v>
      </c>
    </row>
    <row r="99" ht="36" spans="1:4">
      <c r="A99" s="258" t="s">
        <v>1412</v>
      </c>
      <c r="B99" s="255" t="s">
        <v>1425</v>
      </c>
      <c r="C99" s="259" t="s">
        <v>1426</v>
      </c>
      <c r="D99" s="236" t="s">
        <v>1427</v>
      </c>
    </row>
    <row r="100" spans="1:4">
      <c r="A100" s="260" t="s">
        <v>1428</v>
      </c>
      <c r="B100" s="255" t="s">
        <v>1429</v>
      </c>
      <c r="C100" s="261" t="s">
        <v>1430</v>
      </c>
      <c r="D100" s="236" t="s">
        <v>1431</v>
      </c>
    </row>
    <row r="101" spans="1:4">
      <c r="A101" s="260" t="s">
        <v>1428</v>
      </c>
      <c r="B101" s="255" t="s">
        <v>1432</v>
      </c>
      <c r="C101" s="261" t="s">
        <v>1433</v>
      </c>
      <c r="D101" s="236" t="s">
        <v>1434</v>
      </c>
    </row>
    <row r="102" ht="24" spans="1:4">
      <c r="A102" s="260" t="s">
        <v>1428</v>
      </c>
      <c r="B102" s="255" t="s">
        <v>1435</v>
      </c>
      <c r="C102" s="261" t="s">
        <v>1436</v>
      </c>
      <c r="D102" s="236" t="s">
        <v>1437</v>
      </c>
    </row>
    <row r="103" ht="24" spans="1:4">
      <c r="A103" s="260" t="s">
        <v>1428</v>
      </c>
      <c r="B103" s="255" t="s">
        <v>1438</v>
      </c>
      <c r="C103" s="261" t="s">
        <v>1439</v>
      </c>
      <c r="D103" s="236" t="s">
        <v>1440</v>
      </c>
    </row>
    <row r="104" ht="24" spans="1:4">
      <c r="A104" s="260" t="s">
        <v>1428</v>
      </c>
      <c r="B104" s="255" t="s">
        <v>1441</v>
      </c>
      <c r="C104" s="261" t="s">
        <v>1442</v>
      </c>
      <c r="D104" s="236" t="s">
        <v>1443</v>
      </c>
    </row>
    <row r="105" ht="24" spans="1:4">
      <c r="A105" s="260" t="s">
        <v>1428</v>
      </c>
      <c r="B105" s="255" t="s">
        <v>1444</v>
      </c>
      <c r="C105" s="261" t="s">
        <v>1445</v>
      </c>
      <c r="D105" s="236" t="s">
        <v>1446</v>
      </c>
    </row>
    <row r="106" spans="1:4">
      <c r="A106" s="260" t="s">
        <v>1428</v>
      </c>
      <c r="B106" s="255" t="s">
        <v>1447</v>
      </c>
      <c r="C106" s="261" t="s">
        <v>1448</v>
      </c>
      <c r="D106" s="236" t="s">
        <v>1449</v>
      </c>
    </row>
    <row r="107" spans="1:4">
      <c r="A107" s="260" t="s">
        <v>1428</v>
      </c>
      <c r="B107" s="255" t="s">
        <v>1450</v>
      </c>
      <c r="C107" s="261" t="s">
        <v>1451</v>
      </c>
      <c r="D107" s="236" t="s">
        <v>1452</v>
      </c>
    </row>
    <row r="108" ht="24" spans="1:4">
      <c r="A108" s="260" t="s">
        <v>1428</v>
      </c>
      <c r="B108" s="255" t="s">
        <v>1453</v>
      </c>
      <c r="C108" s="261" t="s">
        <v>1454</v>
      </c>
      <c r="D108" s="236" t="s">
        <v>1455</v>
      </c>
    </row>
    <row r="109" spans="1:4">
      <c r="A109" s="260" t="s">
        <v>1428</v>
      </c>
      <c r="B109" s="255" t="s">
        <v>1456</v>
      </c>
      <c r="C109" s="261" t="s">
        <v>1457</v>
      </c>
      <c r="D109" s="236" t="s">
        <v>1458</v>
      </c>
    </row>
    <row r="110" ht="24" spans="1:4">
      <c r="A110" s="260" t="s">
        <v>1428</v>
      </c>
      <c r="B110" s="255" t="s">
        <v>1459</v>
      </c>
      <c r="C110" s="261" t="s">
        <v>1460</v>
      </c>
      <c r="D110" s="236" t="s">
        <v>1461</v>
      </c>
    </row>
    <row r="111" ht="24" spans="1:4">
      <c r="A111" s="260" t="s">
        <v>1428</v>
      </c>
      <c r="B111" s="255" t="s">
        <v>1459</v>
      </c>
      <c r="C111" s="261" t="s">
        <v>1462</v>
      </c>
      <c r="D111" s="236" t="s">
        <v>1463</v>
      </c>
    </row>
    <row r="112" ht="24" spans="1:4">
      <c r="A112" s="260" t="s">
        <v>1428</v>
      </c>
      <c r="B112" s="255" t="s">
        <v>1464</v>
      </c>
      <c r="C112" s="261" t="s">
        <v>1465</v>
      </c>
      <c r="D112" s="236" t="s">
        <v>1466</v>
      </c>
    </row>
    <row r="113" spans="1:4">
      <c r="A113" s="260" t="s">
        <v>1428</v>
      </c>
      <c r="B113" s="255" t="s">
        <v>1467</v>
      </c>
      <c r="C113" s="261" t="s">
        <v>1468</v>
      </c>
      <c r="D113" s="236" t="s">
        <v>1469</v>
      </c>
    </row>
    <row r="114" spans="1:4">
      <c r="A114" s="260" t="s">
        <v>1428</v>
      </c>
      <c r="B114" s="255" t="s">
        <v>1470</v>
      </c>
      <c r="C114" s="261" t="s">
        <v>1471</v>
      </c>
      <c r="D114" s="236" t="s">
        <v>1472</v>
      </c>
    </row>
    <row r="115" ht="24" spans="1:4">
      <c r="A115" s="260" t="s">
        <v>1428</v>
      </c>
      <c r="B115" s="255" t="s">
        <v>1473</v>
      </c>
      <c r="C115" s="261" t="s">
        <v>1474</v>
      </c>
      <c r="D115" s="236" t="s">
        <v>1475</v>
      </c>
    </row>
    <row r="116" ht="24" spans="1:4">
      <c r="A116" s="260" t="s">
        <v>1428</v>
      </c>
      <c r="B116" s="255" t="s">
        <v>615</v>
      </c>
      <c r="C116" s="261" t="s">
        <v>1476</v>
      </c>
      <c r="D116" s="236" t="s">
        <v>1477</v>
      </c>
    </row>
    <row r="117" ht="24" spans="1:4">
      <c r="A117" s="260" t="s">
        <v>1428</v>
      </c>
      <c r="B117" s="255" t="s">
        <v>1478</v>
      </c>
      <c r="C117" s="261" t="s">
        <v>1479</v>
      </c>
      <c r="D117" s="236" t="s">
        <v>1480</v>
      </c>
    </row>
    <row r="118" ht="24" spans="1:4">
      <c r="A118" s="260" t="s">
        <v>1428</v>
      </c>
      <c r="B118" s="255" t="s">
        <v>1481</v>
      </c>
      <c r="C118" s="261" t="s">
        <v>114</v>
      </c>
      <c r="D118" s="236" t="s">
        <v>1482</v>
      </c>
    </row>
    <row r="119" spans="1:4">
      <c r="A119" s="260" t="s">
        <v>1428</v>
      </c>
      <c r="B119" s="255" t="s">
        <v>1483</v>
      </c>
      <c r="C119" s="261" t="s">
        <v>1484</v>
      </c>
      <c r="D119" s="236" t="s">
        <v>1485</v>
      </c>
    </row>
    <row r="120" ht="36" spans="1:4">
      <c r="A120" s="262" t="s">
        <v>1486</v>
      </c>
      <c r="B120" s="255" t="s">
        <v>1487</v>
      </c>
      <c r="C120" s="263" t="s">
        <v>1488</v>
      </c>
      <c r="D120" s="236" t="s">
        <v>1489</v>
      </c>
    </row>
    <row r="121" ht="24" spans="1:4">
      <c r="A121" s="262" t="s">
        <v>1486</v>
      </c>
      <c r="B121" s="255" t="s">
        <v>414</v>
      </c>
      <c r="C121" s="263" t="s">
        <v>1490</v>
      </c>
      <c r="D121" s="236" t="s">
        <v>1491</v>
      </c>
    </row>
    <row r="122" ht="24" spans="1:4">
      <c r="A122" s="262" t="s">
        <v>1486</v>
      </c>
      <c r="B122" s="255" t="s">
        <v>1492</v>
      </c>
      <c r="C122" s="263" t="s">
        <v>534</v>
      </c>
      <c r="D122" s="236" t="s">
        <v>1493</v>
      </c>
    </row>
    <row r="123" ht="36" spans="1:4">
      <c r="A123" s="262" t="s">
        <v>1486</v>
      </c>
      <c r="B123" s="255" t="s">
        <v>1494</v>
      </c>
      <c r="C123" s="263" t="s">
        <v>417</v>
      </c>
      <c r="D123" s="236" t="s">
        <v>1495</v>
      </c>
    </row>
    <row r="124" spans="1:4">
      <c r="A124" s="262" t="s">
        <v>1486</v>
      </c>
      <c r="B124" s="255" t="s">
        <v>1496</v>
      </c>
      <c r="C124" s="263" t="s">
        <v>561</v>
      </c>
      <c r="D124" s="236" t="s">
        <v>1497</v>
      </c>
    </row>
    <row r="125" ht="36" spans="1:4">
      <c r="A125" s="264" t="s">
        <v>1498</v>
      </c>
      <c r="B125" s="255" t="s">
        <v>1499</v>
      </c>
      <c r="C125" s="265" t="s">
        <v>1500</v>
      </c>
      <c r="D125" s="236" t="s">
        <v>1501</v>
      </c>
    </row>
    <row r="126" spans="1:4">
      <c r="A126" s="264" t="s">
        <v>1498</v>
      </c>
      <c r="B126" s="255" t="s">
        <v>1492</v>
      </c>
      <c r="C126" s="265" t="s">
        <v>1502</v>
      </c>
      <c r="D126" s="236" t="s">
        <v>1503</v>
      </c>
    </row>
    <row r="127" ht="36" spans="1:4">
      <c r="A127" s="264" t="s">
        <v>1498</v>
      </c>
      <c r="B127" s="255" t="s">
        <v>1504</v>
      </c>
      <c r="C127" s="265" t="s">
        <v>1505</v>
      </c>
      <c r="D127" s="236" t="s">
        <v>1506</v>
      </c>
    </row>
    <row r="128" spans="1:4">
      <c r="A128" s="264" t="s">
        <v>1498</v>
      </c>
      <c r="B128" s="255" t="s">
        <v>1507</v>
      </c>
      <c r="C128" s="265" t="s">
        <v>1508</v>
      </c>
      <c r="D128" s="236" t="s">
        <v>1509</v>
      </c>
    </row>
    <row r="129" ht="252" spans="1:4">
      <c r="A129" s="264" t="s">
        <v>1498</v>
      </c>
      <c r="B129" s="255" t="s">
        <v>1510</v>
      </c>
      <c r="C129" s="265" t="s">
        <v>137</v>
      </c>
      <c r="D129" s="236" t="s">
        <v>1511</v>
      </c>
    </row>
    <row r="130" spans="1:4">
      <c r="A130" s="264" t="s">
        <v>1498</v>
      </c>
      <c r="B130" s="255" t="s">
        <v>1512</v>
      </c>
      <c r="C130" s="265" t="s">
        <v>1513</v>
      </c>
      <c r="D130" s="266"/>
    </row>
    <row r="131" ht="36" spans="1:4">
      <c r="A131" s="264" t="s">
        <v>1498</v>
      </c>
      <c r="B131" s="255" t="s">
        <v>1514</v>
      </c>
      <c r="C131" s="265" t="s">
        <v>1515</v>
      </c>
      <c r="D131" s="236" t="s">
        <v>1516</v>
      </c>
    </row>
    <row r="132" ht="24" spans="1:4">
      <c r="A132" s="264" t="s">
        <v>1498</v>
      </c>
      <c r="B132" s="255" t="s">
        <v>1517</v>
      </c>
      <c r="C132" s="265" t="s">
        <v>1518</v>
      </c>
      <c r="D132" s="236" t="s">
        <v>1519</v>
      </c>
    </row>
    <row r="133" ht="24" spans="1:4">
      <c r="A133" s="264" t="s">
        <v>1498</v>
      </c>
      <c r="B133" s="255" t="s">
        <v>1520</v>
      </c>
      <c r="C133" s="265" t="s">
        <v>1521</v>
      </c>
      <c r="D133" s="236" t="s">
        <v>1522</v>
      </c>
    </row>
    <row r="134" ht="24" spans="1:4">
      <c r="A134" s="267" t="s">
        <v>1523</v>
      </c>
      <c r="B134" s="255" t="s">
        <v>1524</v>
      </c>
      <c r="C134" s="268" t="s">
        <v>179</v>
      </c>
      <c r="D134" s="236" t="s">
        <v>1525</v>
      </c>
    </row>
    <row r="135" ht="60" spans="1:4">
      <c r="A135" s="267" t="s">
        <v>1523</v>
      </c>
      <c r="B135" s="255" t="s">
        <v>1526</v>
      </c>
      <c r="C135" s="268" t="s">
        <v>146</v>
      </c>
      <c r="D135" s="236" t="s">
        <v>1527</v>
      </c>
    </row>
    <row r="136" ht="48" spans="1:4">
      <c r="A136" s="267" t="s">
        <v>1523</v>
      </c>
      <c r="B136" s="255" t="s">
        <v>1528</v>
      </c>
      <c r="C136" s="268" t="s">
        <v>1529</v>
      </c>
      <c r="D136" s="236" t="s">
        <v>1530</v>
      </c>
    </row>
    <row r="137" spans="1:4">
      <c r="A137" s="269" t="s">
        <v>1531</v>
      </c>
      <c r="B137" s="270"/>
      <c r="C137" s="271"/>
      <c r="D137" s="272"/>
    </row>
  </sheetData>
  <mergeCells count="5">
    <mergeCell ref="A137:C137"/>
    <mergeCell ref="A1:A3"/>
    <mergeCell ref="B1:B3"/>
    <mergeCell ref="C1:C3"/>
    <mergeCell ref="D1:D3"/>
  </mergeCells>
  <pageMargins left="0.7" right="0.7" top="0.75" bottom="0.75" header="0.3" footer="0.3"/>
  <pageSetup paperSize="1" orientation="portrait"/>
  <headerFooter>
    <oddFooter>&amp;C&amp;"Helvetica Neue,Regular"&amp;12&amp;K000000&amp;P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3"/>
  <sheetViews>
    <sheetView showGridLines="0" workbookViewId="0">
      <selection activeCell="A1" sqref="A1"/>
    </sheetView>
  </sheetViews>
  <sheetFormatPr defaultColWidth="14.4444444444444" defaultRowHeight="15" customHeight="1" outlineLevelCol="6"/>
  <cols>
    <col min="1" max="1" width="20.4444444444444" style="1" customWidth="1"/>
    <col min="2" max="2" width="75.6666666666667" style="1" customWidth="1"/>
    <col min="3" max="3" width="14.4444444444444" style="1" customWidth="1"/>
    <col min="4" max="4" width="38.4444444444444" style="1" customWidth="1"/>
    <col min="5" max="5" width="40.1111111111111" style="1" customWidth="1"/>
    <col min="6" max="6" width="52.1111111111111" style="1" customWidth="1"/>
    <col min="7" max="7" width="42.4444444444444" style="1" customWidth="1"/>
    <col min="8" max="8" width="14.4444444444444" style="1" customWidth="1"/>
    <col min="9" max="16384" width="14.4444444444444" style="1"/>
  </cols>
  <sheetData>
    <row r="1" ht="15.75" customHeight="1" spans="1:7">
      <c r="A1" s="20"/>
      <c r="B1" s="20"/>
      <c r="C1" s="20"/>
      <c r="D1" s="20"/>
      <c r="E1" s="20"/>
      <c r="F1" s="20"/>
      <c r="G1" s="20"/>
    </row>
    <row r="2" ht="15.75" customHeight="1" spans="1:7">
      <c r="A2" s="39" t="s">
        <v>1532</v>
      </c>
      <c r="B2" s="20"/>
      <c r="C2" s="20"/>
      <c r="D2" s="20"/>
      <c r="E2" s="20"/>
      <c r="F2" s="20"/>
      <c r="G2" s="20"/>
    </row>
    <row r="3" ht="15.75" customHeight="1" spans="1:7">
      <c r="A3" s="207" t="s">
        <v>1533</v>
      </c>
      <c r="B3" s="20"/>
      <c r="C3" s="20"/>
      <c r="D3" s="20"/>
      <c r="E3" s="20"/>
      <c r="F3" s="20"/>
      <c r="G3" s="20"/>
    </row>
    <row r="4" ht="15.75" customHeight="1" spans="1:7">
      <c r="A4" s="208" t="s">
        <v>1534</v>
      </c>
      <c r="B4" s="33"/>
      <c r="C4" s="20"/>
      <c r="D4" s="20"/>
      <c r="E4" s="20"/>
      <c r="F4" s="20"/>
      <c r="G4" s="20"/>
    </row>
    <row r="5" ht="15.75" customHeight="1" spans="1:7">
      <c r="A5" s="78"/>
      <c r="B5" s="20"/>
      <c r="C5" s="20"/>
      <c r="D5" s="20"/>
      <c r="E5" s="20"/>
      <c r="F5" s="20"/>
      <c r="G5" s="20"/>
    </row>
    <row r="6" ht="15.75" customHeight="1" spans="1:7">
      <c r="A6" s="20"/>
      <c r="B6" s="20"/>
      <c r="C6" s="20"/>
      <c r="D6" s="20"/>
      <c r="E6" s="20"/>
      <c r="F6" s="20"/>
      <c r="G6" s="20"/>
    </row>
    <row r="7" ht="15.75" customHeight="1" spans="1:7">
      <c r="A7" s="20"/>
      <c r="B7" s="20"/>
      <c r="C7" s="20"/>
      <c r="D7" s="20"/>
      <c r="E7" s="20"/>
      <c r="F7" s="20"/>
      <c r="G7" s="20"/>
    </row>
    <row r="8" ht="15.75" customHeight="1" spans="1:7">
      <c r="A8" s="20"/>
      <c r="B8" s="20"/>
      <c r="C8" s="20"/>
      <c r="D8" s="209" t="s">
        <v>1535</v>
      </c>
      <c r="E8" s="209" t="s">
        <v>1536</v>
      </c>
      <c r="F8" s="209" t="s">
        <v>1537</v>
      </c>
      <c r="G8" s="20"/>
    </row>
    <row r="9" ht="15.75" customHeight="1" spans="1:7">
      <c r="A9" s="20"/>
      <c r="B9" s="210" t="s">
        <v>1538</v>
      </c>
      <c r="C9" s="20"/>
      <c r="D9" s="27" t="s">
        <v>1539</v>
      </c>
      <c r="E9" s="211" t="s">
        <v>1540</v>
      </c>
      <c r="F9" s="211" t="s">
        <v>1541</v>
      </c>
      <c r="G9" s="20"/>
    </row>
    <row r="10" ht="15.75" customHeight="1" spans="1:7">
      <c r="A10" s="20"/>
      <c r="B10" s="20"/>
      <c r="C10" s="20"/>
      <c r="D10" s="20"/>
      <c r="E10" s="20"/>
      <c r="F10" s="20"/>
      <c r="G10" s="20"/>
    </row>
    <row r="11" ht="15.75" customHeight="1" spans="1:7">
      <c r="A11" s="20"/>
      <c r="B11" s="195"/>
      <c r="C11" s="20"/>
      <c r="D11" s="20"/>
      <c r="E11" s="20"/>
      <c r="F11" s="20"/>
      <c r="G11" s="20"/>
    </row>
    <row r="12" ht="15.75" customHeight="1" spans="1:7">
      <c r="A12" s="212" t="s">
        <v>889</v>
      </c>
      <c r="B12" s="202" t="s">
        <v>1542</v>
      </c>
      <c r="C12" s="20"/>
      <c r="D12" s="20"/>
      <c r="E12" s="20"/>
      <c r="F12" s="20"/>
      <c r="G12" s="20"/>
    </row>
    <row r="13" ht="15.75" customHeight="1" spans="1:7">
      <c r="A13" s="20"/>
      <c r="B13" s="202" t="s">
        <v>1543</v>
      </c>
      <c r="C13" s="20"/>
      <c r="D13" s="20"/>
      <c r="E13" s="20"/>
      <c r="F13" s="20"/>
      <c r="G13" s="20"/>
    </row>
    <row r="14" ht="15.75" customHeight="1" spans="1:7">
      <c r="A14" s="20"/>
      <c r="B14" s="211" t="s">
        <v>1544</v>
      </c>
      <c r="C14" s="20"/>
      <c r="D14" s="20"/>
      <c r="E14" s="20"/>
      <c r="F14" s="20"/>
      <c r="G14" s="20"/>
    </row>
    <row r="15" ht="15.75" customHeight="1" spans="1:7">
      <c r="A15" s="20"/>
      <c r="B15" s="211" t="s">
        <v>1545</v>
      </c>
      <c r="C15" s="20"/>
      <c r="D15" s="20"/>
      <c r="E15" s="20"/>
      <c r="F15" s="20"/>
      <c r="G15" s="20"/>
    </row>
    <row r="16" ht="15.75" customHeight="1" spans="1:7">
      <c r="A16" s="213"/>
      <c r="B16" s="199"/>
      <c r="C16" s="20"/>
      <c r="D16" s="214"/>
      <c r="E16" s="214"/>
      <c r="F16" s="214"/>
      <c r="G16" s="20"/>
    </row>
    <row r="17" ht="15.75" customHeight="1" spans="1:7">
      <c r="A17" s="20"/>
      <c r="B17" s="199"/>
      <c r="C17" s="20"/>
      <c r="D17" s="214"/>
      <c r="E17" s="214"/>
      <c r="F17" s="214"/>
      <c r="G17" s="20"/>
    </row>
    <row r="18" ht="15.75" customHeight="1" spans="1:7">
      <c r="A18" s="215" t="s">
        <v>890</v>
      </c>
      <c r="B18" s="211" t="s">
        <v>1546</v>
      </c>
      <c r="C18" s="20"/>
      <c r="D18" s="211" t="s">
        <v>1547</v>
      </c>
      <c r="E18" s="211" t="s">
        <v>1548</v>
      </c>
      <c r="F18" s="211" t="s">
        <v>1549</v>
      </c>
      <c r="G18" s="20"/>
    </row>
    <row r="19" ht="50.25" customHeight="1" spans="1:7">
      <c r="A19" s="20"/>
      <c r="B19" s="211" t="s">
        <v>1550</v>
      </c>
      <c r="C19" s="20"/>
      <c r="D19" s="20"/>
      <c r="E19" s="20"/>
      <c r="F19" s="20"/>
      <c r="G19" s="20"/>
    </row>
    <row r="20" ht="15.75" customHeight="1" spans="1:7">
      <c r="A20" s="20"/>
      <c r="B20" s="211" t="s">
        <v>1551</v>
      </c>
      <c r="C20" s="20"/>
      <c r="D20" s="20"/>
      <c r="E20" s="20"/>
      <c r="F20" s="20"/>
      <c r="G20" s="20"/>
    </row>
    <row r="21" ht="15.75" customHeight="1" spans="1:7">
      <c r="A21" s="213"/>
      <c r="B21" s="199"/>
      <c r="C21" s="20"/>
      <c r="D21" s="214"/>
      <c r="E21" s="214"/>
      <c r="F21" s="214"/>
      <c r="G21" s="20"/>
    </row>
    <row r="22" ht="15.75" customHeight="1" spans="1:7">
      <c r="A22" s="20"/>
      <c r="B22" s="199"/>
      <c r="C22" s="20"/>
      <c r="D22" s="214"/>
      <c r="E22" s="214"/>
      <c r="F22" s="214"/>
      <c r="G22" s="20"/>
    </row>
    <row r="23" ht="15.75" customHeight="1" spans="1:7">
      <c r="A23" s="215" t="s">
        <v>891</v>
      </c>
      <c r="B23" s="202" t="s">
        <v>1552</v>
      </c>
      <c r="C23" s="20"/>
      <c r="D23" s="211" t="s">
        <v>1553</v>
      </c>
      <c r="E23" s="211" t="s">
        <v>1554</v>
      </c>
      <c r="F23" s="211" t="s">
        <v>1555</v>
      </c>
      <c r="G23" s="20"/>
    </row>
    <row r="24" ht="15.75" customHeight="1" spans="1:7">
      <c r="A24" s="20"/>
      <c r="B24" s="211" t="s">
        <v>1556</v>
      </c>
      <c r="C24" s="20"/>
      <c r="D24" s="20"/>
      <c r="E24" s="20"/>
      <c r="F24" s="20"/>
      <c r="G24" s="20"/>
    </row>
    <row r="25" ht="15.75" customHeight="1" spans="1:7">
      <c r="A25" s="20"/>
      <c r="B25" s="211" t="s">
        <v>1557</v>
      </c>
      <c r="C25" s="20"/>
      <c r="D25" s="20"/>
      <c r="E25" s="20"/>
      <c r="F25" s="20"/>
      <c r="G25" s="20"/>
    </row>
    <row r="26" ht="15.75" customHeight="1" spans="1:7">
      <c r="A26" s="20"/>
      <c r="B26" s="20"/>
      <c r="C26" s="20"/>
      <c r="D26" s="20"/>
      <c r="E26" s="20"/>
      <c r="F26" s="20"/>
      <c r="G26" s="20"/>
    </row>
    <row r="27" ht="15.75" customHeight="1" spans="1:7">
      <c r="A27" s="207" t="s">
        <v>1558</v>
      </c>
      <c r="B27" s="30"/>
      <c r="C27" s="30"/>
      <c r="D27" s="216" t="s">
        <v>1559</v>
      </c>
      <c r="E27" s="216" t="s">
        <v>1560</v>
      </c>
      <c r="F27" s="216" t="s">
        <v>1561</v>
      </c>
      <c r="G27" s="216" t="s">
        <v>1562</v>
      </c>
    </row>
    <row r="28" ht="87" customHeight="1" spans="1:7">
      <c r="A28" s="217"/>
      <c r="B28" s="218" t="s">
        <v>1563</v>
      </c>
      <c r="C28" s="173"/>
      <c r="D28" s="219" t="s">
        <v>899</v>
      </c>
      <c r="E28" s="219" t="s">
        <v>899</v>
      </c>
      <c r="F28" s="219" t="s">
        <v>899</v>
      </c>
      <c r="G28" s="220" t="s">
        <v>899</v>
      </c>
    </row>
    <row r="29" ht="87" customHeight="1" spans="1:7">
      <c r="A29" s="217"/>
      <c r="B29" s="218" t="s">
        <v>1564</v>
      </c>
      <c r="C29" s="173"/>
      <c r="D29" s="221" t="s">
        <v>1565</v>
      </c>
      <c r="E29" s="221" t="s">
        <v>1566</v>
      </c>
      <c r="F29" s="221" t="s">
        <v>1567</v>
      </c>
      <c r="G29" s="222" t="s">
        <v>1568</v>
      </c>
    </row>
    <row r="30" ht="15.75" customHeight="1" spans="1:7">
      <c r="A30" s="223" t="s">
        <v>889</v>
      </c>
      <c r="B30" s="224" t="s">
        <v>1542</v>
      </c>
      <c r="C30" s="78"/>
      <c r="D30" s="225" t="s">
        <v>899</v>
      </c>
      <c r="E30" s="225" t="s">
        <v>899</v>
      </c>
      <c r="F30" s="225" t="s">
        <v>899</v>
      </c>
      <c r="G30" s="225" t="s">
        <v>899</v>
      </c>
    </row>
    <row r="31" ht="15.75" customHeight="1" spans="1:7">
      <c r="A31" s="20"/>
      <c r="B31" s="202" t="s">
        <v>1543</v>
      </c>
      <c r="C31" s="20"/>
      <c r="D31" s="20"/>
      <c r="E31" s="20"/>
      <c r="F31" s="20"/>
      <c r="G31" s="20"/>
    </row>
    <row r="32" ht="15.75" customHeight="1" spans="1:7">
      <c r="A32" s="20"/>
      <c r="B32" s="211" t="s">
        <v>1544</v>
      </c>
      <c r="C32" s="20"/>
      <c r="D32" s="20"/>
      <c r="E32" s="20"/>
      <c r="F32" s="20"/>
      <c r="G32" s="20"/>
    </row>
    <row r="33" ht="15.75" customHeight="1" spans="1:7">
      <c r="A33" s="20"/>
      <c r="B33" s="211" t="s">
        <v>1545</v>
      </c>
      <c r="C33" s="20"/>
      <c r="D33" s="20"/>
      <c r="E33" s="20"/>
      <c r="F33" s="20"/>
      <c r="G33" s="20"/>
    </row>
    <row r="34" ht="15.75" customHeight="1" spans="1:7">
      <c r="A34" s="213"/>
      <c r="B34" s="20"/>
      <c r="C34" s="20"/>
      <c r="D34" s="226"/>
      <c r="E34" s="99"/>
      <c r="F34" s="99"/>
      <c r="G34" s="99"/>
    </row>
    <row r="35" ht="15.75" customHeight="1" spans="1:7">
      <c r="A35" s="20"/>
      <c r="B35" s="20"/>
      <c r="C35" s="20"/>
      <c r="D35" s="99"/>
      <c r="E35" s="99"/>
      <c r="F35" s="99"/>
      <c r="G35" s="99"/>
    </row>
    <row r="36" ht="15.75" customHeight="1" spans="1:7">
      <c r="A36" s="215" t="s">
        <v>890</v>
      </c>
      <c r="B36" s="211" t="s">
        <v>1546</v>
      </c>
      <c r="C36" s="227"/>
      <c r="D36" s="228" t="s">
        <v>899</v>
      </c>
      <c r="E36" s="228" t="s">
        <v>899</v>
      </c>
      <c r="F36" s="228" t="s">
        <v>899</v>
      </c>
      <c r="G36" s="228" t="s">
        <v>899</v>
      </c>
    </row>
    <row r="37" ht="15.75" customHeight="1" spans="1:7">
      <c r="A37" s="20"/>
      <c r="B37" s="211" t="s">
        <v>1550</v>
      </c>
      <c r="C37" s="20"/>
      <c r="D37" s="20"/>
      <c r="E37" s="20"/>
      <c r="F37" s="20"/>
      <c r="G37" s="20"/>
    </row>
    <row r="38" ht="15.75" customHeight="1" spans="1:7">
      <c r="A38" s="20"/>
      <c r="B38" s="211" t="s">
        <v>1551</v>
      </c>
      <c r="C38" s="20"/>
      <c r="D38" s="20"/>
      <c r="E38" s="20"/>
      <c r="F38" s="20"/>
      <c r="G38" s="20"/>
    </row>
    <row r="39" ht="15.75" customHeight="1" spans="1:7">
      <c r="A39" s="213"/>
      <c r="B39" s="20"/>
      <c r="C39" s="20"/>
      <c r="D39" s="20"/>
      <c r="E39" s="20"/>
      <c r="F39" s="20"/>
      <c r="G39" s="20"/>
    </row>
    <row r="40" ht="15.75" customHeight="1" spans="1:7">
      <c r="A40" s="20"/>
      <c r="B40" s="20"/>
      <c r="C40" s="20"/>
      <c r="D40" s="99"/>
      <c r="E40" s="99"/>
      <c r="F40" s="99"/>
      <c r="G40" s="99"/>
    </row>
    <row r="41" ht="15.75" customHeight="1" spans="1:7">
      <c r="A41" s="215" t="s">
        <v>891</v>
      </c>
      <c r="B41" s="202" t="s">
        <v>1552</v>
      </c>
      <c r="C41" s="20"/>
      <c r="D41" s="228" t="s">
        <v>899</v>
      </c>
      <c r="E41" s="228" t="s">
        <v>899</v>
      </c>
      <c r="F41" s="228" t="s">
        <v>899</v>
      </c>
      <c r="G41" s="228" t="s">
        <v>899</v>
      </c>
    </row>
    <row r="42" ht="15.75" customHeight="1" spans="1:7">
      <c r="A42" s="20"/>
      <c r="B42" s="211" t="s">
        <v>1556</v>
      </c>
      <c r="C42" s="20"/>
      <c r="D42" s="20"/>
      <c r="E42" s="20"/>
      <c r="F42" s="20"/>
      <c r="G42" s="20"/>
    </row>
    <row r="43" ht="15.75" customHeight="1" spans="1:7">
      <c r="A43" s="20"/>
      <c r="B43" s="211" t="s">
        <v>1557</v>
      </c>
      <c r="C43" s="20"/>
      <c r="D43" s="20"/>
      <c r="E43" s="20"/>
      <c r="F43" s="20"/>
      <c r="G43" s="20"/>
    </row>
  </sheetData>
  <mergeCells count="27">
    <mergeCell ref="A12:A15"/>
    <mergeCell ref="A18:A20"/>
    <mergeCell ref="A23:A25"/>
    <mergeCell ref="A30:A33"/>
    <mergeCell ref="A36:A38"/>
    <mergeCell ref="A41:A43"/>
    <mergeCell ref="D9:D15"/>
    <mergeCell ref="D18:D20"/>
    <mergeCell ref="D23:D25"/>
    <mergeCell ref="D30:D33"/>
    <mergeCell ref="D36:D39"/>
    <mergeCell ref="D41:D43"/>
    <mergeCell ref="E9:E15"/>
    <mergeCell ref="E18:E20"/>
    <mergeCell ref="E23:E25"/>
    <mergeCell ref="E30:E33"/>
    <mergeCell ref="E36:E39"/>
    <mergeCell ref="E41:E43"/>
    <mergeCell ref="F9:F15"/>
    <mergeCell ref="F18:F20"/>
    <mergeCell ref="F23:F25"/>
    <mergeCell ref="F30:F33"/>
    <mergeCell ref="F36:F39"/>
    <mergeCell ref="F41:F43"/>
    <mergeCell ref="G30:G33"/>
    <mergeCell ref="G36:G39"/>
    <mergeCell ref="G41:G43"/>
  </mergeCells>
  <hyperlinks>
    <hyperlink ref="A2" r:id="rId1" display="https://security.calpoly.edu/content/policies/asset-risk-level-examples"/>
    <hyperlink ref="A3" r:id="rId2" display="https://rusecure.rutgers.edu/content/step-2-risk-assessment"/>
    <hyperlink ref="A4" r:id="rId3" display="https://nvlpubs.nist.gov/nistpubs/FIPS/NIST.FIPS.199.pdf "/>
    <hyperlink ref="B9" r:id="rId3" display="https://nvlpubs.nist.gov/nistpubs/FIPS/NIST.FIPS.199.pdf "/>
    <hyperlink ref="A27" r:id="rId4" display="https://www.enisa.europa.eu/publications/archive/risk-management-it-security-for-micro-and-small-businesses/at_download/fullReport"/>
  </hyperlinks>
  <pageMargins left="0.7" right="0.7" top="0.75" bottom="0.75" header="0.3" footer="0.3"/>
  <pageSetup paperSize="1" orientation="portrait"/>
  <headerFooter>
    <oddFooter>&amp;C&amp;"Helvetica Neue,Regular"&amp;12&amp;K000000&amp;P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5"/>
  <sheetViews>
    <sheetView showGridLines="0" workbookViewId="0">
      <selection activeCell="A1" sqref="A1"/>
    </sheetView>
  </sheetViews>
  <sheetFormatPr defaultColWidth="14.4444444444444" defaultRowHeight="15" customHeight="1" outlineLevelCol="6"/>
  <cols>
    <col min="1" max="1" width="33" style="1" customWidth="1"/>
    <col min="2" max="2" width="88.6666666666667" style="1" customWidth="1"/>
    <col min="3" max="3" width="14.4444444444444" style="1" customWidth="1"/>
    <col min="4" max="4" width="31.6666666666667" style="1" customWidth="1"/>
    <col min="5" max="5" width="32.6666666666667" style="1" customWidth="1"/>
    <col min="6" max="6" width="23.4444444444444" style="1" customWidth="1"/>
    <col min="7" max="7" width="22.7777777777778" style="1" customWidth="1"/>
    <col min="8" max="8" width="14.4444444444444" style="1" customWidth="1"/>
    <col min="9" max="16384" width="14.4444444444444" style="1"/>
  </cols>
  <sheetData>
    <row r="1" ht="15.75" customHeight="1" spans="1:7">
      <c r="A1" s="100" t="s">
        <v>1569</v>
      </c>
      <c r="B1" s="39" t="s">
        <v>1570</v>
      </c>
      <c r="C1" s="20"/>
      <c r="D1" s="20"/>
      <c r="E1" s="20"/>
      <c r="F1" s="20"/>
      <c r="G1" s="20"/>
    </row>
    <row r="2" ht="15.75" customHeight="1" spans="1:7">
      <c r="A2" s="20"/>
      <c r="B2" s="197" t="s">
        <v>1571</v>
      </c>
      <c r="C2" s="20"/>
      <c r="D2" s="20"/>
      <c r="E2" s="20"/>
      <c r="F2" s="20"/>
      <c r="G2" s="20"/>
    </row>
    <row r="3" ht="15.75" customHeight="1" spans="1:7">
      <c r="A3" s="20"/>
      <c r="B3" s="39" t="s">
        <v>1572</v>
      </c>
      <c r="C3" s="20"/>
      <c r="D3" s="198"/>
      <c r="E3" s="198"/>
      <c r="F3" s="198"/>
      <c r="G3" s="198"/>
    </row>
    <row r="4" ht="15.75" customHeight="1" spans="1:7">
      <c r="A4" s="199"/>
      <c r="B4" s="200" t="s">
        <v>1573</v>
      </c>
      <c r="C4" s="20"/>
      <c r="D4" s="198"/>
      <c r="E4" s="198"/>
      <c r="F4" s="198"/>
      <c r="G4" s="198"/>
    </row>
    <row r="5" ht="15.75" customHeight="1" spans="1:7">
      <c r="A5" s="199"/>
      <c r="B5" s="200" t="s">
        <v>1574</v>
      </c>
      <c r="C5" s="20"/>
      <c r="D5" s="201" t="s">
        <v>1575</v>
      </c>
      <c r="E5" s="201" t="s">
        <v>1576</v>
      </c>
      <c r="F5" s="201" t="s">
        <v>1577</v>
      </c>
      <c r="G5" s="201" t="s">
        <v>1578</v>
      </c>
    </row>
    <row r="6" ht="15.75" customHeight="1" spans="1:7">
      <c r="A6" s="202" t="s">
        <v>1579</v>
      </c>
      <c r="B6" s="143" t="s">
        <v>1580</v>
      </c>
      <c r="C6" s="34"/>
      <c r="D6" s="203" t="s">
        <v>1581</v>
      </c>
      <c r="E6" s="203" t="s">
        <v>1582</v>
      </c>
      <c r="F6" s="203" t="s">
        <v>1583</v>
      </c>
      <c r="G6" s="203" t="s">
        <v>1584</v>
      </c>
    </row>
    <row r="7" ht="15.75" customHeight="1" spans="1:7">
      <c r="A7" s="26"/>
      <c r="B7" s="26"/>
      <c r="C7" s="34"/>
      <c r="D7" s="204" t="s">
        <v>1585</v>
      </c>
      <c r="E7" s="204" t="s">
        <v>1586</v>
      </c>
      <c r="F7" s="204" t="s">
        <v>1587</v>
      </c>
      <c r="G7" s="204" t="s">
        <v>1588</v>
      </c>
    </row>
    <row r="8" ht="15.75" customHeight="1" spans="1:7">
      <c r="A8" s="202" t="s">
        <v>1576</v>
      </c>
      <c r="B8" s="143" t="s">
        <v>1589</v>
      </c>
      <c r="C8" s="34"/>
      <c r="D8" s="203" t="s">
        <v>1590</v>
      </c>
      <c r="E8" s="203" t="s">
        <v>1591</v>
      </c>
      <c r="F8" s="203" t="s">
        <v>1591</v>
      </c>
      <c r="G8" s="203" t="s">
        <v>1592</v>
      </c>
    </row>
    <row r="9" ht="15.75" customHeight="1" spans="1:7">
      <c r="A9" s="26"/>
      <c r="B9" s="26"/>
      <c r="C9" s="34"/>
      <c r="D9" s="204" t="s">
        <v>1593</v>
      </c>
      <c r="E9" s="204" t="s">
        <v>1594</v>
      </c>
      <c r="F9" s="204" t="s">
        <v>1595</v>
      </c>
      <c r="G9" s="36"/>
    </row>
    <row r="10" ht="15.75" customHeight="1" spans="1:7">
      <c r="A10" s="202" t="s">
        <v>1577</v>
      </c>
      <c r="B10" s="143" t="s">
        <v>1596</v>
      </c>
      <c r="C10" s="34"/>
      <c r="D10" s="203" t="s">
        <v>1597</v>
      </c>
      <c r="E10" s="203" t="s">
        <v>1597</v>
      </c>
      <c r="F10" s="36"/>
      <c r="G10" s="36"/>
    </row>
    <row r="11" ht="15.75" customHeight="1" spans="1:7">
      <c r="A11" s="20"/>
      <c r="B11" s="26"/>
      <c r="C11" s="20"/>
      <c r="D11" s="38"/>
      <c r="E11" s="38"/>
      <c r="F11" s="38"/>
      <c r="G11" s="38"/>
    </row>
    <row r="12" ht="15.75" customHeight="1" spans="1:7">
      <c r="A12" s="202" t="s">
        <v>1598</v>
      </c>
      <c r="B12" s="143" t="s">
        <v>1599</v>
      </c>
      <c r="C12" s="20"/>
      <c r="D12" s="20"/>
      <c r="E12" s="20"/>
      <c r="F12" s="20"/>
      <c r="G12" s="20"/>
    </row>
    <row r="13" ht="15.75" customHeight="1" spans="1:7">
      <c r="A13" s="20"/>
      <c r="B13" s="20"/>
      <c r="C13" s="20"/>
      <c r="D13" s="20"/>
      <c r="E13" s="20"/>
      <c r="F13" s="20"/>
      <c r="G13" s="20"/>
    </row>
    <row r="14" ht="15.75" customHeight="1" spans="1:7">
      <c r="A14" s="20"/>
      <c r="B14" s="20"/>
      <c r="C14" s="20"/>
      <c r="D14" s="20"/>
      <c r="E14" s="20"/>
      <c r="F14" s="20"/>
      <c r="G14" s="20"/>
    </row>
    <row r="15" ht="15.75" customHeight="1" spans="1:7">
      <c r="A15" s="20"/>
      <c r="B15" s="20"/>
      <c r="C15" s="20"/>
      <c r="D15" s="20"/>
      <c r="E15" s="20"/>
      <c r="F15" s="20"/>
      <c r="G15" s="20"/>
    </row>
    <row r="16" ht="15.75" customHeight="1" spans="1:7">
      <c r="A16" s="20"/>
      <c r="B16" s="20"/>
      <c r="C16" s="20"/>
      <c r="D16" s="20"/>
      <c r="E16" s="20"/>
      <c r="F16" s="20"/>
      <c r="G16" s="20"/>
    </row>
    <row r="17" ht="15.75" customHeight="1" spans="1:7">
      <c r="A17" s="100" t="s">
        <v>1600</v>
      </c>
      <c r="B17" s="20"/>
      <c r="C17" s="20"/>
      <c r="D17" s="205"/>
      <c r="E17" s="20"/>
      <c r="F17" s="20"/>
      <c r="G17" s="20"/>
    </row>
    <row r="18" ht="15.75" customHeight="1" spans="1:7">
      <c r="A18" s="20"/>
      <c r="B18" s="20"/>
      <c r="C18" s="20"/>
      <c r="D18" s="20"/>
      <c r="E18" s="20"/>
      <c r="F18" s="20"/>
      <c r="G18" s="20"/>
    </row>
    <row r="19" ht="15.75" customHeight="1" spans="1:7">
      <c r="A19" s="202" t="s">
        <v>1601</v>
      </c>
      <c r="B19" s="143" t="s">
        <v>1602</v>
      </c>
      <c r="C19" s="20"/>
      <c r="D19" s="20"/>
      <c r="E19" s="20"/>
      <c r="F19" s="20"/>
      <c r="G19" s="20"/>
    </row>
    <row r="20" ht="15.75" customHeight="1" spans="1:7">
      <c r="A20" s="22"/>
      <c r="B20" s="143" t="s">
        <v>1603</v>
      </c>
      <c r="C20" s="20"/>
      <c r="D20" s="205"/>
      <c r="E20" s="20"/>
      <c r="F20" s="20"/>
      <c r="G20" s="20"/>
    </row>
    <row r="21" ht="15.75" customHeight="1" spans="1:7">
      <c r="A21" s="26"/>
      <c r="B21" s="26"/>
      <c r="C21" s="20"/>
      <c r="D21" s="20"/>
      <c r="E21" s="20"/>
      <c r="F21" s="20"/>
      <c r="G21" s="20"/>
    </row>
    <row r="22" ht="15.75" customHeight="1" spans="1:7">
      <c r="A22" s="202" t="s">
        <v>1604</v>
      </c>
      <c r="B22" s="143" t="s">
        <v>1605</v>
      </c>
      <c r="C22" s="20"/>
      <c r="D22" s="205"/>
      <c r="E22" s="20"/>
      <c r="F22" s="20"/>
      <c r="G22" s="20"/>
    </row>
    <row r="23" ht="105" customHeight="1" spans="1:7">
      <c r="A23" s="22"/>
      <c r="B23" s="143" t="s">
        <v>1606</v>
      </c>
      <c r="C23" s="20"/>
      <c r="D23" s="20"/>
      <c r="E23" s="20"/>
      <c r="F23" s="20"/>
      <c r="G23" s="20"/>
    </row>
    <row r="24" ht="15.75" customHeight="1" spans="1:7">
      <c r="A24" s="26"/>
      <c r="B24" s="26"/>
      <c r="C24" s="20"/>
      <c r="D24" s="205"/>
      <c r="E24" s="20"/>
      <c r="F24" s="20"/>
      <c r="G24" s="20"/>
    </row>
    <row r="25" ht="15.75" customHeight="1" spans="1:7">
      <c r="A25" s="202" t="s">
        <v>1607</v>
      </c>
      <c r="B25" s="143" t="s">
        <v>1608</v>
      </c>
      <c r="C25" s="20"/>
      <c r="D25" s="20"/>
      <c r="E25" s="20"/>
      <c r="F25" s="20"/>
      <c r="G25" s="20"/>
    </row>
    <row r="26" ht="15.75" customHeight="1" spans="1:7">
      <c r="A26" s="142"/>
      <c r="B26" s="143" t="s">
        <v>1609</v>
      </c>
      <c r="C26" s="20"/>
      <c r="D26" s="205"/>
      <c r="E26" s="20"/>
      <c r="F26" s="20"/>
      <c r="G26" s="20"/>
    </row>
    <row r="27" ht="15.75" customHeight="1" spans="1:7">
      <c r="A27" s="20"/>
      <c r="B27" s="20"/>
      <c r="C27" s="20"/>
      <c r="D27" s="20"/>
      <c r="E27" s="20"/>
      <c r="F27" s="20"/>
      <c r="G27" s="20"/>
    </row>
    <row r="28" ht="15.75" customHeight="1" spans="1:7">
      <c r="A28" s="100" t="s">
        <v>1610</v>
      </c>
      <c r="B28" s="20"/>
      <c r="C28" s="20"/>
      <c r="D28" s="205"/>
      <c r="E28" s="20"/>
      <c r="F28" s="20"/>
      <c r="G28" s="20"/>
    </row>
    <row r="29" ht="15.75" customHeight="1" spans="1:7">
      <c r="A29" s="20"/>
      <c r="B29" s="20"/>
      <c r="C29" s="20"/>
      <c r="D29" s="20"/>
      <c r="E29" s="20"/>
      <c r="F29" s="20"/>
      <c r="G29" s="20"/>
    </row>
    <row r="30" ht="15.75" customHeight="1" spans="1:7">
      <c r="A30" s="20"/>
      <c r="B30" s="20"/>
      <c r="C30" s="20"/>
      <c r="D30" s="205"/>
      <c r="E30" s="20"/>
      <c r="F30" s="20"/>
      <c r="G30" s="20"/>
    </row>
    <row r="31" ht="15.75" customHeight="1" spans="1:7">
      <c r="A31" s="206" t="s">
        <v>1611</v>
      </c>
      <c r="B31" s="137" t="s">
        <v>1612</v>
      </c>
      <c r="C31" s="20"/>
      <c r="D31" s="20"/>
      <c r="E31" s="20"/>
      <c r="F31" s="20"/>
      <c r="G31" s="20"/>
    </row>
    <row r="32" ht="15.75" customHeight="1" spans="1:7">
      <c r="A32" s="20"/>
      <c r="B32" s="20"/>
      <c r="C32" s="20"/>
      <c r="D32" s="205"/>
      <c r="E32" s="20"/>
      <c r="F32" s="20"/>
      <c r="G32" s="20"/>
    </row>
    <row r="33" ht="15.75" customHeight="1" spans="1:7">
      <c r="A33" s="20"/>
      <c r="B33" s="20"/>
      <c r="C33" s="20"/>
      <c r="D33" s="20"/>
      <c r="E33" s="20"/>
      <c r="F33" s="20"/>
      <c r="G33" s="20"/>
    </row>
    <row r="34" ht="15.75" customHeight="1" spans="1:7">
      <c r="A34" s="20"/>
      <c r="B34" s="20"/>
      <c r="C34" s="20"/>
      <c r="D34" s="205"/>
      <c r="E34" s="20"/>
      <c r="F34" s="20"/>
      <c r="G34" s="20"/>
    </row>
    <row r="35" ht="15.75" customHeight="1" spans="1:7">
      <c r="A35" s="206" t="s">
        <v>1613</v>
      </c>
      <c r="B35" s="137" t="s">
        <v>1614</v>
      </c>
      <c r="C35" s="20"/>
      <c r="D35" s="20"/>
      <c r="E35" s="20"/>
      <c r="F35" s="20"/>
      <c r="G35" s="20"/>
    </row>
    <row r="36" ht="15.75" customHeight="1" spans="1:7">
      <c r="A36" s="20"/>
      <c r="B36" s="20"/>
      <c r="C36" s="20"/>
      <c r="D36" s="205"/>
      <c r="E36" s="20"/>
      <c r="F36" s="20"/>
      <c r="G36" s="20"/>
    </row>
    <row r="37" ht="15.75" customHeight="1" spans="1:7">
      <c r="A37" s="20"/>
      <c r="B37" s="20"/>
      <c r="C37" s="20"/>
      <c r="D37" s="20"/>
      <c r="E37" s="20"/>
      <c r="F37" s="20"/>
      <c r="G37" s="20"/>
    </row>
    <row r="38" ht="15.75" customHeight="1" spans="1:7">
      <c r="A38" s="20"/>
      <c r="B38" s="20"/>
      <c r="C38" s="20"/>
      <c r="D38" s="205"/>
      <c r="E38" s="20"/>
      <c r="F38" s="20"/>
      <c r="G38" s="20"/>
    </row>
    <row r="39" ht="15.75" customHeight="1" spans="1:7">
      <c r="A39" s="206" t="s">
        <v>1615</v>
      </c>
      <c r="B39" s="137" t="s">
        <v>1616</v>
      </c>
      <c r="C39" s="20"/>
      <c r="D39" s="20"/>
      <c r="E39" s="20"/>
      <c r="F39" s="20"/>
      <c r="G39" s="20"/>
    </row>
    <row r="40" ht="15.75" customHeight="1" spans="1:7">
      <c r="A40" s="20"/>
      <c r="B40" s="20"/>
      <c r="C40" s="20"/>
      <c r="D40" s="205"/>
      <c r="E40" s="20"/>
      <c r="F40" s="20"/>
      <c r="G40" s="20"/>
    </row>
    <row r="41" ht="15.75" customHeight="1" spans="1:7">
      <c r="A41" s="20"/>
      <c r="B41" s="20"/>
      <c r="C41" s="20"/>
      <c r="D41" s="20"/>
      <c r="E41" s="20"/>
      <c r="F41" s="20"/>
      <c r="G41" s="20"/>
    </row>
    <row r="42" ht="15.75" customHeight="1" spans="1:7">
      <c r="A42" s="20"/>
      <c r="B42" s="20"/>
      <c r="C42" s="20"/>
      <c r="D42" s="205"/>
      <c r="E42" s="20"/>
      <c r="F42" s="20"/>
      <c r="G42" s="20"/>
    </row>
    <row r="43" ht="15.75" customHeight="1" spans="1:7">
      <c r="A43" s="206" t="s">
        <v>1617</v>
      </c>
      <c r="B43" s="137" t="s">
        <v>1618</v>
      </c>
      <c r="C43" s="20"/>
      <c r="D43" s="20"/>
      <c r="E43" s="20"/>
      <c r="F43" s="20"/>
      <c r="G43" s="20"/>
    </row>
    <row r="44" ht="15.75" customHeight="1" spans="1:7">
      <c r="A44" s="20"/>
      <c r="B44" s="20"/>
      <c r="C44" s="20"/>
      <c r="D44" s="20"/>
      <c r="E44" s="20"/>
      <c r="F44" s="20"/>
      <c r="G44" s="20"/>
    </row>
    <row r="45" ht="15.75" customHeight="1" spans="1:7">
      <c r="A45" s="20"/>
      <c r="B45" s="20"/>
      <c r="C45" s="20"/>
      <c r="D45" s="20"/>
      <c r="E45" s="20"/>
      <c r="F45" s="20"/>
      <c r="G45" s="20"/>
    </row>
    <row r="46" ht="15.75" customHeight="1" spans="1:7">
      <c r="A46" s="20"/>
      <c r="B46" s="20"/>
      <c r="C46" s="20"/>
      <c r="D46" s="20"/>
      <c r="E46" s="20"/>
      <c r="F46" s="20"/>
      <c r="G46" s="20"/>
    </row>
    <row r="47" ht="15.75" customHeight="1" spans="1:7">
      <c r="A47" s="206" t="s">
        <v>1619</v>
      </c>
      <c r="B47" s="137" t="s">
        <v>1620</v>
      </c>
      <c r="C47" s="20"/>
      <c r="D47" s="20"/>
      <c r="E47" s="20"/>
      <c r="F47" s="20"/>
      <c r="G47" s="20"/>
    </row>
    <row r="48" ht="15.75" customHeight="1" spans="1:7">
      <c r="A48" s="20"/>
      <c r="B48" s="20"/>
      <c r="C48" s="20"/>
      <c r="D48" s="20"/>
      <c r="E48" s="20"/>
      <c r="F48" s="20"/>
      <c r="G48" s="20"/>
    </row>
    <row r="49" ht="15.75" customHeight="1" spans="1:7">
      <c r="A49" s="20"/>
      <c r="B49" s="20"/>
      <c r="C49" s="20"/>
      <c r="D49" s="20"/>
      <c r="E49" s="20"/>
      <c r="F49" s="20"/>
      <c r="G49" s="20"/>
    </row>
    <row r="50" ht="15.75" customHeight="1" spans="1:7">
      <c r="A50" s="20"/>
      <c r="B50" s="20"/>
      <c r="C50" s="20"/>
      <c r="D50" s="20"/>
      <c r="E50" s="20"/>
      <c r="F50" s="20"/>
      <c r="G50" s="20"/>
    </row>
    <row r="51" ht="15.75" customHeight="1" spans="1:7">
      <c r="A51" s="206" t="s">
        <v>1621</v>
      </c>
      <c r="B51" s="137" t="s">
        <v>1622</v>
      </c>
      <c r="C51" s="20"/>
      <c r="D51" s="20"/>
      <c r="E51" s="20"/>
      <c r="F51" s="20"/>
      <c r="G51" s="20"/>
    </row>
    <row r="52" ht="15.75" customHeight="1" spans="1:7">
      <c r="A52" s="20"/>
      <c r="B52" s="20"/>
      <c r="C52" s="20"/>
      <c r="D52" s="20"/>
      <c r="E52" s="20"/>
      <c r="F52" s="20"/>
      <c r="G52" s="20"/>
    </row>
    <row r="53" ht="15.75" customHeight="1" spans="1:7">
      <c r="A53" s="20"/>
      <c r="B53" s="20"/>
      <c r="C53" s="20"/>
      <c r="D53" s="20"/>
      <c r="E53" s="20"/>
      <c r="F53" s="20"/>
      <c r="G53" s="20"/>
    </row>
    <row r="54" ht="15.75" customHeight="1" spans="1:7">
      <c r="A54" s="20"/>
      <c r="B54" s="20"/>
      <c r="C54" s="20"/>
      <c r="D54" s="20"/>
      <c r="E54" s="20"/>
      <c r="F54" s="20"/>
      <c r="G54" s="20"/>
    </row>
    <row r="55" ht="15.75" customHeight="1" spans="1:7">
      <c r="A55" s="206" t="s">
        <v>1623</v>
      </c>
      <c r="B55" s="137" t="s">
        <v>1624</v>
      </c>
      <c r="C55" s="20"/>
      <c r="D55" s="20"/>
      <c r="E55" s="20"/>
      <c r="F55" s="20"/>
      <c r="G55" s="20"/>
    </row>
  </sheetData>
  <hyperlinks>
    <hyperlink ref="B1" r:id="rId1" display="https://www.sans.edu/cyber-research/security-laboratory/article/security-controls"/>
    <hyperlink ref="B2" r:id="rId2" display="https://www.owasp.org/index.php/Category:Control"/>
    <hyperlink ref="B3" r:id="rId3" display="https://nvlpubs.nist.gov/nistpubs/legacy/sp/nistspecialpublication800-100.pdf"/>
    <hyperlink ref="B4" r:id="rId4" display="https://na.theiia.org/standards-guidance/recommended-guidance/practice-guides/Pages/GTAG1.aspx"/>
    <hyperlink ref="B5" r:id="rId5" display="https://www.enisa.europa.eu/publications/archive/obtaining-support/at_download/fullReport"/>
  </hyperlinks>
  <pageMargins left="0.7" right="0.7" top="0.75" bottom="0.75" header="0.3" footer="0.3"/>
  <pageSetup paperSize="1"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概述</vt:lpstr>
      <vt:lpstr>IoT安全控制矩阵</vt:lpstr>
      <vt:lpstr>域定义</vt:lpstr>
      <vt:lpstr>DomainAssignments</vt:lpstr>
      <vt:lpstr>Brainstorming</vt:lpstr>
      <vt:lpstr>Iot Matrix Control Review Guide</vt:lpstr>
      <vt:lpstr>CCMv3.01</vt:lpstr>
      <vt:lpstr>CIA</vt:lpstr>
      <vt:lpstr>CMF</vt:lpstr>
      <vt:lpstr>NIST CSF</vt:lpstr>
      <vt:lpstr>Safety</vt:lpstr>
      <vt:lpstr> IOC Indicators of Compromise</vt:lpstr>
      <vt:lpstr>IoT Shared Responsibility</vt:lpstr>
      <vt:lpstr>Infrastructure</vt:lpstr>
      <vt:lpstr>Mapping- ENISA MRoza</vt:lpstr>
      <vt:lpstr>General Information MRoza</vt:lpstr>
      <vt:lpstr>README MRoza</vt:lpstr>
      <vt:lpstr>CSA IoT V2 to CSF MRoza</vt:lpstr>
      <vt:lpstr>CSF to CSA IoT V2 MRoza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CSA</cp:lastModifiedBy>
  <dcterms:created xsi:type="dcterms:W3CDTF">2022-03-08T15:42:00Z</dcterms:created>
  <dcterms:modified xsi:type="dcterms:W3CDTF">2022-03-17T05:58:45Z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2015_ms_pID_725343">
    <vt:lpwstr>(2)wJfM2rC5d21Y3WgmIZx4HQFVSrnIifajF1xGBn0qHHzbWl26ccEfi2VwkVplyvMYD0PzEjZJ
Al9cI7hqpt9XbYBvP85rX5sMa1IsnurvMscbUF9mXQ3veCRAT14zlTeAnyBr7VY+lu0F040P
Jn8vAux1+cAOz2/ao6dEX4q1XKD0Ib7XIr+X85/SzVvTUOotN3Jd9C4Y77hECLOAbkYLGVck
BkhbkxWaTdlTh65m7u</vt:lpwstr>
  </property>
  <property fmtid="{D5CDD505-2E9C-101B-9397-08002B2CF9AE}" pid="3" name="_2015_ms_pID_7253431">
    <vt:lpwstr>ruFrz7tKoaDwdRav/4GaR7AD53YQ2ZYslrN4gZg/FwylDD6lRvbFas
A6FBRYi8mnxYHy5QKdh/aYlyjEoRqvPnGve6ohJs40tDdaL4c/n0fcrlBtxOfYLro/t765sZ
Td/XvSTMsn70x0YdaKJV+0MvGB9TSKY4jiVbLzKYjoSEXY0fA1BeKf0I50Mgre2yRkB6gxUW
ICQCmDKInPx9qh6V</vt:lpwstr>
  </property>
  <property fmtid="{D5CDD505-2E9C-101B-9397-08002B2CF9AE}" pid="4" name="_readonly">
    <vt:lpwstr/>
  </property>
  <property fmtid="{D5CDD505-2E9C-101B-9397-08002B2CF9AE}" pid="5" name="_change">
    <vt:lpwstr/>
  </property>
  <property fmtid="{D5CDD505-2E9C-101B-9397-08002B2CF9AE}" pid="6" name="_full-control">
    <vt:lpwstr/>
  </property>
  <property fmtid="{D5CDD505-2E9C-101B-9397-08002B2CF9AE}" pid="7" name="sflag">
    <vt:lpwstr>1635217568</vt:lpwstr>
  </property>
  <property fmtid="{D5CDD505-2E9C-101B-9397-08002B2CF9AE}" pid="8" name="ICV">
    <vt:lpwstr>27FD3504790648C7AE62BC2C1CDB6F6A</vt:lpwstr>
  </property>
  <property fmtid="{D5CDD505-2E9C-101B-9397-08002B2CF9AE}" pid="9" name="KSOProductBuildVer">
    <vt:lpwstr>2052-11.1.0.11365</vt:lpwstr>
  </property>
</Properties>
</file>